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20550" windowHeight="3855" tabRatio="804" activeTab="2"/>
  </bookViews>
  <sheets>
    <sheet name="CFDT 17-18 planning par journée" sheetId="4" r:id="rId1"/>
    <sheet name="CFDT planning 17-18 demie j" sheetId="5" r:id="rId2"/>
    <sheet name="Mode d'emploi" sheetId="2" r:id="rId3"/>
  </sheets>
  <definedNames>
    <definedName name="_xlnm.Print_Titles" localSheetId="2">'Mode d''emploi'!$1:$3</definedName>
    <definedName name="_xlnm.Print_Area" localSheetId="2">'Mode d''emploi'!$A$1:$M$64</definedName>
  </definedNames>
  <calcPr calcId="145621"/>
</workbook>
</file>

<file path=xl/calcChain.xml><?xml version="1.0" encoding="utf-8"?>
<calcChain xmlns="http://schemas.openxmlformats.org/spreadsheetml/2006/main">
  <c r="AU35" i="5" l="1"/>
  <c r="BM35" i="5"/>
  <c r="AP44" i="5"/>
  <c r="AD44" i="5"/>
  <c r="AP43" i="5"/>
  <c r="AD43" i="5"/>
  <c r="AJ42" i="5"/>
  <c r="AJ41" i="5"/>
  <c r="BH40" i="5"/>
  <c r="AJ40" i="5"/>
  <c r="BH39" i="5"/>
  <c r="AJ39" i="5"/>
  <c r="AO38" i="5"/>
  <c r="AI38" i="5" s="1"/>
  <c r="BS35" i="5"/>
  <c r="BG35" i="5"/>
  <c r="BA35" i="5"/>
  <c r="AO35" i="5"/>
  <c r="AI35" i="5"/>
  <c r="AC35" i="5"/>
  <c r="W35" i="5"/>
  <c r="Q35" i="5"/>
  <c r="K35" i="5"/>
  <c r="E35" i="5"/>
  <c r="AI37" i="5" s="1"/>
  <c r="BG40" i="5" s="1"/>
  <c r="E35" i="4"/>
  <c r="J35" i="4"/>
  <c r="O35" i="4"/>
  <c r="T35" i="4"/>
  <c r="Y35" i="4"/>
  <c r="AD35" i="4"/>
  <c r="AI35" i="4"/>
  <c r="AN35" i="4"/>
  <c r="AS35" i="4"/>
  <c r="AX35" i="4"/>
  <c r="BC35" i="4"/>
  <c r="BH35" i="4"/>
  <c r="AY39" i="4"/>
  <c r="AY40" i="4"/>
  <c r="AI43" i="4"/>
  <c r="AI44" i="4"/>
  <c r="AI38" i="4" l="1"/>
  <c r="AD38" i="4" s="1"/>
  <c r="AD42" i="4"/>
  <c r="AD39" i="4"/>
  <c r="AD40" i="4"/>
  <c r="AD41" i="4"/>
  <c r="Y43" i="4"/>
  <c r="Y44" i="4"/>
  <c r="BG39" i="5" l="1"/>
  <c r="AD37" i="4"/>
  <c r="AX40" i="4" s="1"/>
  <c r="AX39" i="4" l="1"/>
</calcChain>
</file>

<file path=xl/sharedStrings.xml><?xml version="1.0" encoding="utf-8"?>
<sst xmlns="http://schemas.openxmlformats.org/spreadsheetml/2006/main" count="889" uniqueCount="298">
  <si>
    <t>Mai</t>
  </si>
  <si>
    <t>Juin</t>
  </si>
  <si>
    <t>01 M</t>
  </si>
  <si>
    <t>02 L</t>
  </si>
  <si>
    <t>02 J</t>
  </si>
  <si>
    <t>03 M</t>
  </si>
  <si>
    <t>03 V</t>
  </si>
  <si>
    <t>04 M</t>
  </si>
  <si>
    <t>04 S</t>
  </si>
  <si>
    <t>05 D</t>
  </si>
  <si>
    <t>06 V</t>
  </si>
  <si>
    <t>06 L</t>
  </si>
  <si>
    <t>07 S</t>
  </si>
  <si>
    <t>07 M</t>
  </si>
  <si>
    <t>08 M</t>
  </si>
  <si>
    <t>09 J</t>
  </si>
  <si>
    <t>10 M</t>
  </si>
  <si>
    <t>10 V</t>
  </si>
  <si>
    <t>11 M</t>
  </si>
  <si>
    <t>12 J</t>
  </si>
  <si>
    <t>12 D</t>
  </si>
  <si>
    <t>13 V</t>
  </si>
  <si>
    <t>13 L</t>
  </si>
  <si>
    <t>14 S</t>
  </si>
  <si>
    <t>14 M</t>
  </si>
  <si>
    <t>15 M</t>
  </si>
  <si>
    <t>16 J</t>
  </si>
  <si>
    <t>17 M</t>
  </si>
  <si>
    <t>17 V</t>
  </si>
  <si>
    <t>18 M</t>
  </si>
  <si>
    <t>18 S</t>
  </si>
  <si>
    <t>19 J</t>
  </si>
  <si>
    <t>19 D</t>
  </si>
  <si>
    <t>20 V</t>
  </si>
  <si>
    <t>20 L</t>
  </si>
  <si>
    <t>21 S</t>
  </si>
  <si>
    <t>21 M</t>
  </si>
  <si>
    <t>22 D</t>
  </si>
  <si>
    <t>22 M</t>
  </si>
  <si>
    <t>23 L</t>
  </si>
  <si>
    <t>23 J</t>
  </si>
  <si>
    <t>24 M</t>
  </si>
  <si>
    <t>24 V</t>
  </si>
  <si>
    <t>25 M</t>
  </si>
  <si>
    <t>25 S</t>
  </si>
  <si>
    <t>26 J</t>
  </si>
  <si>
    <t>26 D</t>
  </si>
  <si>
    <t>27 V</t>
  </si>
  <si>
    <t>27 L</t>
  </si>
  <si>
    <t>28 S</t>
  </si>
  <si>
    <t>28 M</t>
  </si>
  <si>
    <t>29 D</t>
  </si>
  <si>
    <t>29 M</t>
  </si>
  <si>
    <t>30 L</t>
  </si>
  <si>
    <t>30 J</t>
  </si>
  <si>
    <t>31 M</t>
  </si>
  <si>
    <t>Novembre</t>
  </si>
  <si>
    <t>Décembre</t>
  </si>
  <si>
    <t>01 M Toussaint</t>
  </si>
  <si>
    <t>01 J</t>
  </si>
  <si>
    <t>02 M</t>
  </si>
  <si>
    <t>02 V</t>
  </si>
  <si>
    <t>03 J</t>
  </si>
  <si>
    <t>03 S</t>
  </si>
  <si>
    <t>04 V</t>
  </si>
  <si>
    <t>04 D</t>
  </si>
  <si>
    <t>05 S</t>
  </si>
  <si>
    <t>05 L</t>
  </si>
  <si>
    <t>06 D</t>
  </si>
  <si>
    <t>06 M</t>
  </si>
  <si>
    <t>07 L</t>
  </si>
  <si>
    <t>08 J</t>
  </si>
  <si>
    <t>09 M</t>
  </si>
  <si>
    <t>09 V</t>
  </si>
  <si>
    <t>10 J</t>
  </si>
  <si>
    <t>10 S</t>
  </si>
  <si>
    <t>11 D</t>
  </si>
  <si>
    <t>12 S</t>
  </si>
  <si>
    <t>12 L</t>
  </si>
  <si>
    <t>13 D</t>
  </si>
  <si>
    <t>13 M</t>
  </si>
  <si>
    <t>14 L</t>
  </si>
  <si>
    <t>15 J</t>
  </si>
  <si>
    <t>16 M</t>
  </si>
  <si>
    <t>16 V</t>
  </si>
  <si>
    <t>17 J</t>
  </si>
  <si>
    <t>17 S</t>
  </si>
  <si>
    <t>18 V</t>
  </si>
  <si>
    <t>18 D</t>
  </si>
  <si>
    <t>19 S</t>
  </si>
  <si>
    <t>19 L</t>
  </si>
  <si>
    <t>20 D</t>
  </si>
  <si>
    <t>20 M</t>
  </si>
  <si>
    <t>21 L</t>
  </si>
  <si>
    <t>22 J</t>
  </si>
  <si>
    <t>23 M</t>
  </si>
  <si>
    <t>23 V</t>
  </si>
  <si>
    <t>24 J</t>
  </si>
  <si>
    <t>24 S</t>
  </si>
  <si>
    <t>25 V</t>
  </si>
  <si>
    <t>26 S</t>
  </si>
  <si>
    <t>26 L</t>
  </si>
  <si>
    <t>27 D</t>
  </si>
  <si>
    <t>27 M</t>
  </si>
  <si>
    <t>28 L</t>
  </si>
  <si>
    <t>29 J</t>
  </si>
  <si>
    <t>30 M</t>
  </si>
  <si>
    <t>30 V</t>
  </si>
  <si>
    <t>31 S</t>
  </si>
  <si>
    <t>Juillet</t>
  </si>
  <si>
    <t>Août</t>
  </si>
  <si>
    <t>Septembre</t>
  </si>
  <si>
    <t>Octobre</t>
  </si>
  <si>
    <t>01 V</t>
  </si>
  <si>
    <t>01 S</t>
  </si>
  <si>
    <t>02 S</t>
  </si>
  <si>
    <t>02 D</t>
  </si>
  <si>
    <t>03 D</t>
  </si>
  <si>
    <t>03 L</t>
  </si>
  <si>
    <t>04 L</t>
  </si>
  <si>
    <t>04 J</t>
  </si>
  <si>
    <t>05 M</t>
  </si>
  <si>
    <t>05 V</t>
  </si>
  <si>
    <t>06 S</t>
  </si>
  <si>
    <t>06 J</t>
  </si>
  <si>
    <t>07 J</t>
  </si>
  <si>
    <t>07 D</t>
  </si>
  <si>
    <t>07 V</t>
  </si>
  <si>
    <t>08 V</t>
  </si>
  <si>
    <t>08 L</t>
  </si>
  <si>
    <t>08 S</t>
  </si>
  <si>
    <t>09 D</t>
  </si>
  <si>
    <t>10 D</t>
  </si>
  <si>
    <t>10 L</t>
  </si>
  <si>
    <t>11 L</t>
  </si>
  <si>
    <t>11 J</t>
  </si>
  <si>
    <t>12 M</t>
  </si>
  <si>
    <t>12 V</t>
  </si>
  <si>
    <t>13 S</t>
  </si>
  <si>
    <t>13 J</t>
  </si>
  <si>
    <t>14 D</t>
  </si>
  <si>
    <t>15 V</t>
  </si>
  <si>
    <t>15 S</t>
  </si>
  <si>
    <t>16 S</t>
  </si>
  <si>
    <t>16 D</t>
  </si>
  <si>
    <t>17 D</t>
  </si>
  <si>
    <t>17 L</t>
  </si>
  <si>
    <t>18 L</t>
  </si>
  <si>
    <t>18 J</t>
  </si>
  <si>
    <t>19 M</t>
  </si>
  <si>
    <t>19 V</t>
  </si>
  <si>
    <t>20 S</t>
  </si>
  <si>
    <t>20 J</t>
  </si>
  <si>
    <t>21 J</t>
  </si>
  <si>
    <t>21 D</t>
  </si>
  <si>
    <t>21 V</t>
  </si>
  <si>
    <t>22 V</t>
  </si>
  <si>
    <t>22 L</t>
  </si>
  <si>
    <t>22 S</t>
  </si>
  <si>
    <t>23 S</t>
  </si>
  <si>
    <t>23 D</t>
  </si>
  <si>
    <t>24 D</t>
  </si>
  <si>
    <t>24 L</t>
  </si>
  <si>
    <t>25 L</t>
  </si>
  <si>
    <t>25 J</t>
  </si>
  <si>
    <t>25 D</t>
  </si>
  <si>
    <t>26 M</t>
  </si>
  <si>
    <t>26 V</t>
  </si>
  <si>
    <t>27 S</t>
  </si>
  <si>
    <t>27 J</t>
  </si>
  <si>
    <t>28 J</t>
  </si>
  <si>
    <t>28 D</t>
  </si>
  <si>
    <t>28 V</t>
  </si>
  <si>
    <t>29 V</t>
  </si>
  <si>
    <t>29 L</t>
  </si>
  <si>
    <t>29 S</t>
  </si>
  <si>
    <t>30 S</t>
  </si>
  <si>
    <t>30 D</t>
  </si>
  <si>
    <t>31 D</t>
  </si>
  <si>
    <t>31 L</t>
  </si>
  <si>
    <t>Janvier</t>
  </si>
  <si>
    <t>Février</t>
  </si>
  <si>
    <t>Mars</t>
  </si>
  <si>
    <t>Avril</t>
  </si>
  <si>
    <t>05 J</t>
  </si>
  <si>
    <t>08 D</t>
  </si>
  <si>
    <t>15 D</t>
  </si>
  <si>
    <t>16 L</t>
  </si>
  <si>
    <t>CA</t>
  </si>
  <si>
    <t>(compteur dynamique)</t>
  </si>
  <si>
    <t xml:space="preserve">/ total de </t>
  </si>
  <si>
    <t>/ total de</t>
  </si>
  <si>
    <t xml:space="preserve">Utilisation de l'outil : </t>
  </si>
  <si>
    <t>2/</t>
  </si>
  <si>
    <t>SAISIR dans les jours ouvrés</t>
  </si>
  <si>
    <t xml:space="preserve">pour un jour travaillé </t>
  </si>
  <si>
    <t>ANC</t>
  </si>
  <si>
    <t>MAL</t>
  </si>
  <si>
    <t>pour un jour de repos forfait jour</t>
  </si>
  <si>
    <t>FR</t>
  </si>
  <si>
    <t>Nb de  jours de repos "FR" pris :</t>
  </si>
  <si>
    <t>MF</t>
  </si>
  <si>
    <t>pour un jour de congé mère de famille</t>
  </si>
  <si>
    <t>CET</t>
  </si>
  <si>
    <t>pour un jour de CET utilisé (limite de 20j)</t>
  </si>
  <si>
    <t>pour un congé naissance, mariage, décès…</t>
  </si>
  <si>
    <t>Nb de jours de mère de famille pris :</t>
  </si>
  <si>
    <t>Nb de jours d'ancienneté pris :</t>
  </si>
  <si>
    <t>Nb de jours de CA pris :</t>
  </si>
  <si>
    <t>pour un jour de congé annuel</t>
  </si>
  <si>
    <t>pour un jour de congé d'ancienneté</t>
  </si>
  <si>
    <t>FORFAIT  (en jours)</t>
  </si>
  <si>
    <t>[0 - 5] Si éligible</t>
  </si>
  <si>
    <t>[0 - 20] Si option choisie</t>
  </si>
  <si>
    <t>Nb de jours de CET affectés à la période :</t>
  </si>
  <si>
    <t>pour un jour de maladie/enfant malade</t>
  </si>
  <si>
    <t>FORFAIT Taux plein</t>
  </si>
  <si>
    <t>OUI</t>
  </si>
  <si>
    <t xml:space="preserve">Jours suppl. à 100% </t>
  </si>
  <si>
    <t xml:space="preserve">Jours suppl. à 135% </t>
  </si>
  <si>
    <t>Total jours dus à l'entreprise</t>
  </si>
  <si>
    <t>Total jours prévus travaillés</t>
  </si>
  <si>
    <t xml:space="preserve">Seuil 1er jour suppl.majoré </t>
  </si>
  <si>
    <t>Utilisation de l'outil</t>
  </si>
  <si>
    <t>CS</t>
  </si>
  <si>
    <t xml:space="preserve">                                                                                                                                                                                                                                                                                                                                                                                          </t>
  </si>
  <si>
    <t>1/ Pour les salariés entrant en convention au-delà du 1er mai 2016 mettre à vide (touche SUPR) l'ensemble des cellules relatives aux mois antérieurs à l'entrée de la convention</t>
  </si>
  <si>
    <t>3/</t>
  </si>
  <si>
    <t>C68</t>
  </si>
  <si>
    <r>
      <t xml:space="preserve">pour un jour de 13ème mois (congé non rémunéré à retenue différée </t>
    </r>
    <r>
      <rPr>
        <b/>
        <sz val="11"/>
        <color theme="1"/>
        <rFont val="Calibri"/>
        <family val="2"/>
        <scheme val="minor"/>
      </rPr>
      <t>Code PGI: 068</t>
    </r>
    <r>
      <rPr>
        <sz val="11"/>
        <color theme="1"/>
        <rFont val="Calibri"/>
        <family val="2"/>
        <scheme val="minor"/>
      </rPr>
      <t>)</t>
    </r>
  </si>
  <si>
    <t>Nb de jours du 13ème mois affectés à la période :</t>
  </si>
  <si>
    <r>
      <t>SAISIR  : NOM et Nombre  de JOURS* dans les cellules en vert indiquées dans PGI-GTA    (*NB jours=</t>
    </r>
    <r>
      <rPr>
        <b/>
        <u/>
        <sz val="11"/>
        <color theme="1"/>
        <rFont val="Calibri"/>
        <family val="2"/>
        <scheme val="minor"/>
      </rPr>
      <t>solde en heures en début de FJ</t>
    </r>
    <r>
      <rPr>
        <b/>
        <sz val="11"/>
        <color theme="1"/>
        <rFont val="Calibri"/>
        <family val="2"/>
        <scheme val="minor"/>
      </rPr>
      <t>/7)</t>
    </r>
  </si>
  <si>
    <t>en 2017</t>
  </si>
  <si>
    <t>[0 - 20] par année civile si option choisie</t>
  </si>
  <si>
    <t xml:space="preserve">En signant l’accord relatif à l’organisation du temps de travail des cadres le 22 février 2016, la CFDT s’est engagée à accompagner tout un chacun dans le choix du temps de travail approprié au respect de l’équilibre individuel temps personnel / temps de travail. Pour les salariés Cadres qui ont choisi le « Forfait-Jours », la CFDT vous propose un outil de planification permettant à chacun, au regard de sa situation, de positionner ses absences et jours travaillés jusqu’au terme du forfait (30 avril 2017). À partir de l’exemple théorique proposé(contrat de 209 jours en positionnant des absences passées et futures) pour la compréhension de tous, chacun pourra le personnaliser selon ses choix et l’éligibilité ou non à certains types d’absences.                                                                                                                                                                                       </t>
  </si>
  <si>
    <t>Présentation générale de l'outil</t>
  </si>
  <si>
    <t xml:space="preserve"> Cet outil apporte un complément à PGI-GTA, pour vous aider à planifier vos absences et jours travaillés. Il est construit sur la base de l’accord national, et du document VEOL/communauté RH suivant : https://www.myelectricnetwork.fr/group/rh/lire-detail-wiki/-/wiki/FAQ+RH/FAQ+RH+Temps+de+travail </t>
  </si>
  <si>
    <r>
      <rPr>
        <b/>
        <sz val="10"/>
        <color theme="1"/>
        <rFont val="Times New Roman"/>
        <family val="1"/>
      </rPr>
      <t>Prérequis</t>
    </r>
    <r>
      <rPr>
        <sz val="10"/>
        <color theme="1"/>
        <rFont val="Times New Roman"/>
        <family val="1"/>
      </rPr>
      <t xml:space="preserve"> : Cet outil  n'est pas conçu pour calculer et/ou vérifier votre convention de forfait jours.                                                                                                                                           Avant de l'utiliser, </t>
    </r>
    <r>
      <rPr>
        <b/>
        <sz val="10"/>
        <color theme="1"/>
        <rFont val="Times New Roman"/>
        <family val="1"/>
      </rPr>
      <t>nous vous recommandons de vérifier que la DSP-RH a bien paramétré votre convention ou avenant papier signé</t>
    </r>
    <r>
      <rPr>
        <sz val="10"/>
        <color theme="1"/>
        <rFont val="Times New Roman"/>
        <family val="1"/>
      </rPr>
      <t xml:space="preserve">, lors de son l'implémentation dans l'outil </t>
    </r>
    <r>
      <rPr>
        <b/>
        <sz val="10"/>
        <color theme="1"/>
        <rFont val="Times New Roman"/>
        <family val="1"/>
      </rPr>
      <t xml:space="preserve">PGI-GTA </t>
    </r>
    <r>
      <rPr>
        <sz val="10"/>
        <color theme="1"/>
        <rFont val="Times New Roman"/>
        <family val="1"/>
      </rPr>
      <t>(Mes temps/Absence/Soldes)</t>
    </r>
    <r>
      <rPr>
        <b/>
        <sz val="10"/>
        <color theme="1"/>
        <rFont val="Times New Roman"/>
        <family val="1"/>
      </rPr>
      <t xml:space="preserve"> à la date d'entrée en convention</t>
    </r>
  </si>
  <si>
    <t>[0 - 6] par année civile (si éligible)</t>
  </si>
  <si>
    <t>1/2 CA</t>
  </si>
  <si>
    <t>1/2 FR</t>
  </si>
  <si>
    <t>1/2 MF</t>
  </si>
  <si>
    <t>1/2 CS</t>
  </si>
  <si>
    <t xml:space="preserve">          =  FORFAIT -</t>
  </si>
  <si>
    <t>SAISIR :</t>
  </si>
  <si>
    <r>
      <t>SAISIR  : NOM et NB de JOURS* dans les cellules en vert indiquées dans PGI-GTA    (*NB jours=</t>
    </r>
    <r>
      <rPr>
        <b/>
        <u/>
        <sz val="12"/>
        <color theme="1"/>
        <rFont val="Calibri"/>
        <family val="2"/>
        <scheme val="minor"/>
      </rPr>
      <t>solde en heures en début de FJ</t>
    </r>
    <r>
      <rPr>
        <b/>
        <sz val="12"/>
        <color theme="1"/>
        <rFont val="Calibri"/>
        <family val="2"/>
        <scheme val="minor"/>
      </rPr>
      <t>/7)</t>
    </r>
  </si>
  <si>
    <t>1/2MAL</t>
  </si>
  <si>
    <t>1/2CET</t>
  </si>
  <si>
    <t>1/2C68</t>
  </si>
  <si>
    <t>1/2ANC</t>
  </si>
  <si>
    <t>Dans l'onglet "CFDT planning par journée",  la calculette en compte les absences à la journée et le WE et jour fériés. Pour une gestion à la demie journée, il convient d'utiliser l'onglet "CFDT planning par demie journée"</t>
  </si>
  <si>
    <t xml:space="preserve">CFDT planning par journée - 3 zones de saisie  : </t>
  </si>
  <si>
    <t xml:space="preserve">                  =   FORFAIT  -</t>
  </si>
  <si>
    <t>1/2 RC</t>
  </si>
  <si>
    <t>pour 1/2 jour de repos compensateur</t>
  </si>
  <si>
    <t>pour 1/2 jour travaillé (Attention WE et JF uniquement validé par management)</t>
  </si>
  <si>
    <t>pour 1/2 jour de congé annuel</t>
  </si>
  <si>
    <t>pour 1/2 jour de repos forfait jour</t>
  </si>
  <si>
    <t>pour 1/2 jour de congé mère de famille</t>
  </si>
  <si>
    <t>pour 1/2 jour de congé d'ancienneté</t>
  </si>
  <si>
    <r>
      <t xml:space="preserve">pour 1/2 jour de 13ème mois (congé non rémunéré à retenue différée </t>
    </r>
    <r>
      <rPr>
        <b/>
        <sz val="11"/>
        <color theme="1"/>
        <rFont val="Calibri"/>
        <family val="2"/>
        <scheme val="minor"/>
      </rPr>
      <t>Code PGI: 068</t>
    </r>
    <r>
      <rPr>
        <sz val="11"/>
        <color theme="1"/>
        <rFont val="Calibri"/>
        <family val="2"/>
        <scheme val="minor"/>
      </rPr>
      <t>)</t>
    </r>
  </si>
  <si>
    <t>pour 1/2 jour de CET utilisé (limite de 20j)</t>
  </si>
  <si>
    <t>pour 1/2 jour de maladie/enfant malade</t>
  </si>
  <si>
    <t>pour 1/2 congé naissance, mariage, décès…</t>
  </si>
  <si>
    <t>RC</t>
  </si>
  <si>
    <t>pour un jour de repos compensateur</t>
  </si>
  <si>
    <t>jours (anc/MF/CET/maladie/RC/familiaux)</t>
  </si>
  <si>
    <r>
      <rPr>
        <b/>
        <sz val="8"/>
        <color theme="1"/>
        <rFont val="Times New Roman"/>
        <family val="1"/>
      </rPr>
      <t>zone 3</t>
    </r>
    <r>
      <rPr>
        <sz val="8"/>
        <color theme="1"/>
        <rFont val="Times New Roman"/>
        <family val="1"/>
      </rPr>
      <t xml:space="preserve"> = cellules vertes, saisie des éléments fournis par la DSP (type de forfait, nb de jours forfait, 1er jour supplémentaire, soldes C.R.I). Cellules oranges et jaune, zones de calcul</t>
    </r>
  </si>
  <si>
    <r>
      <t xml:space="preserve">01 L </t>
    </r>
    <r>
      <rPr>
        <sz val="8"/>
        <color indexed="9"/>
        <rFont val="Arial"/>
        <family val="2"/>
      </rPr>
      <t>Fête du Travail</t>
    </r>
  </si>
  <si>
    <r>
      <t xml:space="preserve">08 L </t>
    </r>
    <r>
      <rPr>
        <sz val="8"/>
        <color indexed="9"/>
        <rFont val="Arial"/>
        <family val="2"/>
      </rPr>
      <t>Armistice 1945</t>
    </r>
  </si>
  <si>
    <t>25 J Ascension</t>
  </si>
  <si>
    <t>14 V Fête Nationale</t>
  </si>
  <si>
    <t>9 S</t>
  </si>
  <si>
    <t>14 J</t>
  </si>
  <si>
    <t>01 D</t>
  </si>
  <si>
    <t>9 L</t>
  </si>
  <si>
    <t>11 S Armistice 1918</t>
  </si>
  <si>
    <t>25 L Noël</t>
  </si>
  <si>
    <t>01 L Jour de l'An</t>
  </si>
  <si>
    <t>15 L</t>
  </si>
  <si>
    <t>1 D Pâques</t>
  </si>
  <si>
    <t>2 L Pâques</t>
  </si>
  <si>
    <t>15 M Assomption</t>
  </si>
  <si>
    <t>11 V</t>
  </si>
  <si>
    <t>31 J</t>
  </si>
  <si>
    <t>26V</t>
  </si>
  <si>
    <r>
      <t xml:space="preserve">4 D </t>
    </r>
    <r>
      <rPr>
        <sz val="8"/>
        <color theme="0"/>
        <rFont val="Arial"/>
        <family val="2"/>
      </rPr>
      <t>Pentecôte</t>
    </r>
  </si>
  <si>
    <r>
      <t xml:space="preserve">5 L </t>
    </r>
    <r>
      <rPr>
        <sz val="8"/>
        <color theme="0"/>
        <rFont val="Arial"/>
        <family val="2"/>
      </rPr>
      <t>Pentecôte</t>
    </r>
  </si>
  <si>
    <t>en 2018</t>
  </si>
  <si>
    <t xml:space="preserve">Nom Prénom : </t>
  </si>
  <si>
    <t>Planning  Forfait-Jours (Exercice 2017 - 2018)</t>
  </si>
  <si>
    <t>2 0 1 7</t>
  </si>
  <si>
    <t>2 0 1 8</t>
  </si>
  <si>
    <t>Mode d'emploi calculette Forfait-Jours</t>
  </si>
  <si>
    <r>
      <rPr>
        <b/>
        <sz val="8"/>
        <color theme="1"/>
        <rFont val="Times New Roman"/>
        <family val="1"/>
      </rPr>
      <t>zone 1 =</t>
    </r>
    <r>
      <rPr>
        <sz val="8"/>
        <color theme="1"/>
        <rFont val="Times New Roman"/>
        <family val="1"/>
      </rPr>
      <t xml:space="preserve"> calendrier pour une période de référence forfait-cadre du 1er mai au 30 avril N+1 ,</t>
    </r>
  </si>
  <si>
    <r>
      <rPr>
        <b/>
        <sz val="8"/>
        <color theme="1"/>
        <rFont val="Times New Roman"/>
        <family val="1"/>
      </rPr>
      <t xml:space="preserve">zone 2 = </t>
    </r>
    <r>
      <rPr>
        <sz val="8"/>
        <color theme="1"/>
        <rFont val="Times New Roman"/>
        <family val="1"/>
      </rPr>
      <t>découpage de chaque mois en deux colonnes nombre de jours calendaires (section A) et colonne de saisie absence/présence (section B). En fin de mois est indiqué le nombre de jours calendaire déduction faite des jours fériés , samedi, dimanche (section C)</t>
    </r>
  </si>
  <si>
    <t>en 2018   [0 - 6] par année civile (si éligible)</t>
  </si>
  <si>
    <t>en 2018   [0 - 20] par année civile (si éligible)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</si>
</sst>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37" x14ac:knownFonts="1">
    <font>
      <sz val="11"/>
      <color theme="1"/>
      <name val="Calibri"/>
      <family val="2"/>
      <scheme val="minor"/>
    </font>
    <font>
      <sz val="9"/>
      <color indexed="9"/>
      <name val="Arial"/>
      <family val="2"/>
    </font>
    <font>
      <sz val="9"/>
      <color indexed="8"/>
      <name val="Arial"/>
      <family val="2"/>
    </font>
    <font>
      <b/>
      <sz val="11"/>
      <color theme="1"/>
      <name val="Calibri"/>
      <family val="2"/>
      <scheme val="minor"/>
    </font>
    <font>
      <b/>
      <sz val="12"/>
      <color theme="1"/>
      <name val="Calibri"/>
      <family val="2"/>
      <scheme val="minor"/>
    </font>
    <font>
      <sz val="9"/>
      <color theme="1"/>
      <name val="Arial"/>
      <family val="2"/>
    </font>
    <font>
      <b/>
      <sz val="14"/>
      <color theme="1"/>
      <name val="Calibri"/>
      <family val="2"/>
      <scheme val="minor"/>
    </font>
    <font>
      <b/>
      <sz val="11"/>
      <color rgb="FFFF0000"/>
      <name val="Calibri"/>
      <family val="2"/>
      <scheme val="minor"/>
    </font>
    <font>
      <b/>
      <sz val="9"/>
      <color theme="1"/>
      <name val="Arial"/>
      <family val="2"/>
    </font>
    <font>
      <sz val="9"/>
      <name val="Arial"/>
      <family val="2"/>
    </font>
    <font>
      <sz val="8"/>
      <color indexed="9"/>
      <name val="Arial"/>
      <family val="2"/>
    </font>
    <font>
      <sz val="8"/>
      <color theme="1"/>
      <name val="Calibri"/>
      <family val="2"/>
      <scheme val="minor"/>
    </font>
    <font>
      <b/>
      <sz val="10"/>
      <color theme="1"/>
      <name val="Arial"/>
      <family val="2"/>
    </font>
    <font>
      <b/>
      <sz val="8"/>
      <color theme="1"/>
      <name val="Calibri"/>
      <family val="2"/>
      <scheme val="minor"/>
    </font>
    <font>
      <b/>
      <sz val="9.5"/>
      <color theme="1"/>
      <name val="Arial"/>
      <family val="2"/>
    </font>
    <font>
      <sz val="11"/>
      <color theme="1"/>
      <name val="Times New Roman"/>
      <family val="1"/>
    </font>
    <font>
      <sz val="8"/>
      <color theme="1"/>
      <name val="Times New Roman"/>
      <family val="1"/>
    </font>
    <font>
      <b/>
      <sz val="8"/>
      <color theme="1"/>
      <name val="Times New Roman"/>
      <family val="1"/>
    </font>
    <font>
      <sz val="10"/>
      <color theme="1"/>
      <name val="Times New Roman"/>
      <family val="1"/>
    </font>
    <font>
      <sz val="10"/>
      <color theme="1"/>
      <name val="Calibri"/>
      <family val="2"/>
      <scheme val="minor"/>
    </font>
    <font>
      <b/>
      <sz val="10"/>
      <color theme="1"/>
      <name val="Times New Roman"/>
      <family val="1"/>
    </font>
    <font>
      <b/>
      <sz val="8"/>
      <color rgb="FFFF4747"/>
      <name val="Times New Roman"/>
      <family val="1"/>
    </font>
    <font>
      <sz val="8"/>
      <color rgb="FF000000"/>
      <name val="Times New Roman"/>
      <family val="1"/>
    </font>
    <font>
      <sz val="9"/>
      <color theme="0"/>
      <name val="Arial"/>
      <family val="2"/>
    </font>
    <font>
      <sz val="8"/>
      <color theme="0"/>
      <name val="Arial"/>
      <family val="2"/>
    </font>
    <font>
      <b/>
      <sz val="8"/>
      <color theme="1"/>
      <name val="Arial"/>
      <family val="2"/>
    </font>
    <font>
      <b/>
      <u/>
      <sz val="11"/>
      <color theme="1"/>
      <name val="Calibri"/>
      <family val="2"/>
      <scheme val="minor"/>
    </font>
    <font>
      <sz val="11"/>
      <color theme="1"/>
      <name val="Calibri"/>
      <family val="2"/>
      <scheme val="minor"/>
    </font>
    <font>
      <b/>
      <sz val="10"/>
      <color rgb="FFFFFF00"/>
      <name val="Times New Roman"/>
      <family val="1"/>
    </font>
    <font>
      <b/>
      <u/>
      <sz val="12"/>
      <color theme="1"/>
      <name val="Calibri"/>
      <family val="2"/>
      <scheme val="minor"/>
    </font>
    <font>
      <sz val="8"/>
      <color indexed="8"/>
      <name val="Arial"/>
      <family val="2"/>
    </font>
    <font>
      <b/>
      <sz val="20"/>
      <color rgb="FF000000"/>
      <name val="Cambria"/>
      <family val="1"/>
    </font>
    <font>
      <sz val="12"/>
      <color rgb="FF000000"/>
      <name val="Cambria"/>
      <family val="1"/>
    </font>
    <font>
      <b/>
      <sz val="26"/>
      <color rgb="FFE15C12"/>
      <name val="Calibri"/>
      <family val="2"/>
      <scheme val="minor"/>
    </font>
    <font>
      <b/>
      <sz val="12"/>
      <color indexed="53"/>
      <name val="Calibri"/>
      <family val="2"/>
    </font>
    <font>
      <b/>
      <sz val="18"/>
      <color theme="1"/>
      <name val="Calibri"/>
      <family val="2"/>
      <scheme val="minor"/>
    </font>
    <font>
      <b/>
      <u/>
      <sz val="18"/>
      <color theme="9" tint="-0.249977111117893"/>
      <name val="Times New Roman"/>
      <family val="1"/>
    </font>
  </fonts>
  <fills count="20">
    <fill>
      <patternFill patternType="none"/>
    </fill>
    <fill>
      <patternFill patternType="gray125"/>
    </fill>
    <fill>
      <patternFill patternType="solid">
        <fgColor indexed="27"/>
      </patternFill>
    </fill>
    <fill>
      <patternFill patternType="solid">
        <fgColor indexed="44"/>
      </patternFill>
    </fill>
    <fill>
      <patternFill patternType="solid">
        <fgColor indexed="57"/>
      </patternFill>
    </fill>
    <fill>
      <patternFill patternType="solid">
        <fgColor theme="3" tint="0.39997558519241921"/>
        <bgColor indexed="64"/>
      </patternFill>
    </fill>
    <fill>
      <patternFill patternType="solid">
        <fgColor rgb="FF92D050"/>
        <bgColor indexed="64"/>
      </patternFill>
    </fill>
    <fill>
      <patternFill patternType="solid">
        <fgColor rgb="FFFFC000"/>
        <bgColor indexed="64"/>
      </patternFill>
    </fill>
    <fill>
      <patternFill patternType="solid">
        <fgColor rgb="FFDE8DE7"/>
        <bgColor indexed="64"/>
      </patternFill>
    </fill>
    <fill>
      <patternFill patternType="solid">
        <fgColor rgb="FFFFFF00"/>
        <bgColor indexed="64"/>
      </patternFill>
    </fill>
    <fill>
      <patternFill patternType="solid">
        <fgColor indexed="13"/>
        <bgColor indexed="64"/>
      </patternFill>
    </fill>
    <fill>
      <patternFill patternType="solid">
        <fgColor indexed="48"/>
        <bgColor indexed="64"/>
      </patternFill>
    </fill>
    <fill>
      <patternFill patternType="solid">
        <fgColor indexed="10"/>
        <bgColor indexed="64"/>
      </patternFill>
    </fill>
    <fill>
      <patternFill patternType="solid">
        <fgColor theme="0"/>
        <bgColor indexed="64"/>
      </patternFill>
    </fill>
    <fill>
      <patternFill patternType="solid">
        <fgColor rgb="FF00B0F0"/>
        <bgColor indexed="64"/>
      </patternFill>
    </fill>
    <fill>
      <patternFill patternType="solid">
        <fgColor theme="6" tint="0.59999389629810485"/>
        <bgColor indexed="64"/>
      </patternFill>
    </fill>
    <fill>
      <patternFill patternType="solid">
        <fgColor theme="2"/>
        <bgColor indexed="64"/>
      </patternFill>
    </fill>
    <fill>
      <patternFill patternType="solid">
        <fgColor rgb="FFFFCC99"/>
        <bgColor indexed="64"/>
      </patternFill>
    </fill>
    <fill>
      <patternFill patternType="solid">
        <fgColor rgb="FF0070C0"/>
        <bgColor indexed="64"/>
      </patternFill>
    </fill>
    <fill>
      <patternFill patternType="solid">
        <fgColor rgb="FFFF0000"/>
        <bgColor indexed="64"/>
      </patternFill>
    </fill>
  </fills>
  <borders count="91">
    <border>
      <left/>
      <right/>
      <top/>
      <bottom/>
      <diagonal/>
    </border>
    <border>
      <left style="thin">
        <color indexed="64"/>
      </left>
      <right style="thin">
        <color indexed="64"/>
      </right>
      <top style="thin">
        <color indexed="55"/>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55"/>
      </top>
      <bottom style="thin">
        <color indexed="55"/>
      </bottom>
      <diagonal/>
    </border>
    <border>
      <left/>
      <right style="thin">
        <color indexed="64"/>
      </right>
      <top/>
      <bottom style="thin">
        <color indexed="55"/>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right style="thin">
        <color auto="1"/>
      </right>
      <top style="thin">
        <color auto="1"/>
      </top>
      <bottom/>
      <diagonal/>
    </border>
    <border>
      <left style="thin">
        <color indexed="64"/>
      </left>
      <right/>
      <top/>
      <bottom style="thin">
        <color indexed="55"/>
      </bottom>
      <diagonal/>
    </border>
    <border>
      <left style="thin">
        <color indexed="64"/>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style="thin">
        <color auto="1"/>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55"/>
      </top>
      <bottom style="thin">
        <color indexed="55"/>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diagonal/>
    </border>
    <border>
      <left/>
      <right/>
      <top/>
      <bottom style="thin">
        <color theme="0" tint="-0.34998626667073579"/>
      </bottom>
      <diagonal/>
    </border>
    <border>
      <left/>
      <right style="thin">
        <color indexed="64"/>
      </right>
      <top/>
      <bottom style="thin">
        <color theme="0" tint="-0.34998626667073579"/>
      </bottom>
      <diagonal/>
    </border>
    <border>
      <left/>
      <right/>
      <top style="thin">
        <color theme="0" tint="-0.34998626667073579"/>
      </top>
      <bottom/>
      <diagonal/>
    </border>
    <border>
      <left style="thin">
        <color indexed="64"/>
      </left>
      <right/>
      <top/>
      <bottom style="thin">
        <color theme="0" tint="-0.34998626667073579"/>
      </bottom>
      <diagonal/>
    </border>
    <border>
      <left style="medium">
        <color indexed="64"/>
      </left>
      <right style="medium">
        <color indexed="64"/>
      </right>
      <top style="medium">
        <color indexed="64"/>
      </top>
      <bottom style="thin">
        <color theme="0" tint="-0.34998626667073579"/>
      </bottom>
      <diagonal/>
    </border>
    <border>
      <left style="thin">
        <color indexed="64"/>
      </left>
      <right/>
      <top style="thin">
        <color theme="0" tint="-0.34998626667073579"/>
      </top>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style="medium">
        <color indexed="64"/>
      </left>
      <right style="thin">
        <color indexed="64"/>
      </right>
      <top style="thin">
        <color theme="0" tint="-0.34998626667073579"/>
      </top>
      <bottom/>
      <diagonal/>
    </border>
    <border>
      <left style="thin">
        <color indexed="64"/>
      </left>
      <right style="medium">
        <color indexed="64"/>
      </right>
      <top style="thin">
        <color theme="0" tint="-0.34998626667073579"/>
      </top>
      <bottom style="thin">
        <color theme="0" tint="-0.34998626667073579"/>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theme="0" tint="-0.34998626667073579"/>
      </top>
      <bottom style="thin">
        <color indexed="55"/>
      </bottom>
      <diagonal/>
    </border>
    <border>
      <left/>
      <right style="medium">
        <color indexed="64"/>
      </right>
      <top style="thin">
        <color theme="0" tint="-0.34998626667073579"/>
      </top>
      <bottom/>
      <diagonal/>
    </border>
    <border>
      <left style="medium">
        <color indexed="64"/>
      </left>
      <right style="thin">
        <color indexed="64"/>
      </right>
      <top style="thin">
        <color indexed="55"/>
      </top>
      <bottom style="thin">
        <color indexed="55"/>
      </bottom>
      <diagonal/>
    </border>
    <border>
      <left style="medium">
        <color indexed="64"/>
      </left>
      <right style="thin">
        <color indexed="64"/>
      </right>
      <top style="thin">
        <color indexed="55"/>
      </top>
      <bottom/>
      <diagonal/>
    </border>
    <border>
      <left style="thin">
        <color indexed="64"/>
      </left>
      <right style="medium">
        <color indexed="64"/>
      </right>
      <top style="thin">
        <color indexed="55"/>
      </top>
      <bottom style="thin">
        <color indexed="55"/>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medium">
        <color indexed="64"/>
      </bottom>
      <diagonal/>
    </border>
    <border>
      <left style="thin">
        <color indexed="64"/>
      </left>
      <right style="medium">
        <color indexed="64"/>
      </right>
      <top style="thin">
        <color theme="0" tint="-0.34998626667073579"/>
      </top>
      <bottom/>
      <diagonal/>
    </border>
    <border>
      <left/>
      <right style="medium">
        <color indexed="64"/>
      </right>
      <top style="thin">
        <color indexed="55"/>
      </top>
      <bottom style="medium">
        <color indexed="64"/>
      </bottom>
      <diagonal/>
    </border>
    <border>
      <left style="thin">
        <color indexed="64"/>
      </left>
      <right style="medium">
        <color indexed="64"/>
      </right>
      <top/>
      <bottom/>
      <diagonal/>
    </border>
    <border>
      <left style="thin">
        <color indexed="64"/>
      </left>
      <right/>
      <top style="thin">
        <color theme="0" tint="-0.34998626667073579"/>
      </top>
      <bottom style="thin">
        <color indexed="55"/>
      </bottom>
      <diagonal/>
    </border>
    <border>
      <left style="medium">
        <color indexed="64"/>
      </left>
      <right/>
      <top style="medium">
        <color indexed="64"/>
      </top>
      <bottom style="thin">
        <color theme="0" tint="-0.34998626667073579"/>
      </bottom>
      <diagonal/>
    </border>
    <border>
      <left style="medium">
        <color indexed="64"/>
      </left>
      <right style="thin">
        <color indexed="64"/>
      </right>
      <top style="thin">
        <color indexed="55"/>
      </top>
      <bottom style="thin">
        <color theme="0" tint="-0.34998626667073579"/>
      </bottom>
      <diagonal/>
    </border>
    <border>
      <left style="thin">
        <color indexed="64"/>
      </left>
      <right/>
      <top style="thin">
        <color theme="0" tint="-0.34998626667073579"/>
      </top>
      <bottom style="medium">
        <color indexed="64"/>
      </bottom>
      <diagonal/>
    </border>
    <border>
      <left/>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style="thin">
        <color indexed="64"/>
      </left>
      <right style="medium">
        <color indexed="64"/>
      </right>
      <top style="thin">
        <color theme="0" tint="-0.34998626667073579"/>
      </top>
      <bottom style="medium">
        <color indexed="64"/>
      </bottom>
      <diagonal/>
    </border>
    <border>
      <left style="thin">
        <color indexed="64"/>
      </left>
      <right/>
      <top style="thin">
        <color indexed="55"/>
      </top>
      <bottom style="thin">
        <color theme="0" tint="-0.34998626667073579"/>
      </bottom>
      <diagonal/>
    </border>
    <border>
      <left style="medium">
        <color indexed="64"/>
      </left>
      <right style="thin">
        <color indexed="64"/>
      </right>
      <top style="thin">
        <color theme="0" tint="-0.34998626667073579"/>
      </top>
      <bottom style="medium">
        <color indexed="64"/>
      </bottom>
      <diagonal/>
    </border>
    <border>
      <left style="medium">
        <color indexed="64"/>
      </left>
      <right style="thin">
        <color indexed="64"/>
      </right>
      <top/>
      <bottom style="medium">
        <color indexed="64"/>
      </bottom>
      <diagonal/>
    </border>
    <border>
      <left/>
      <right/>
      <top style="thin">
        <color auto="1"/>
      </top>
      <bottom style="thin">
        <color auto="1"/>
      </bottom>
      <diagonal/>
    </border>
    <border>
      <left style="medium">
        <color indexed="64"/>
      </left>
      <right style="thin">
        <color indexed="64"/>
      </right>
      <top style="thin">
        <color indexed="55"/>
      </top>
      <bottom style="thin">
        <color indexed="55"/>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55"/>
      </top>
      <bottom/>
      <diagonal/>
    </border>
    <border>
      <left/>
      <right style="medium">
        <color indexed="64"/>
      </right>
      <top/>
      <bottom style="thin">
        <color indexed="64"/>
      </bottom>
      <diagonal/>
    </border>
    <border>
      <left/>
      <right style="medium">
        <color indexed="64"/>
      </right>
      <top style="thin">
        <color indexed="55"/>
      </top>
      <bottom style="thin">
        <color indexed="64"/>
      </bottom>
      <diagonal/>
    </border>
    <border>
      <left/>
      <right style="thin">
        <color indexed="64"/>
      </right>
      <top style="thin">
        <color indexed="55"/>
      </top>
      <bottom style="thin">
        <color indexed="55"/>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theme="0" tint="-0.34998626667073579"/>
      </top>
      <bottom style="thin">
        <color indexed="55"/>
      </bottom>
      <diagonal/>
    </border>
  </borders>
  <cellStyleXfs count="2">
    <xf numFmtId="0" fontId="0" fillId="0" borderId="0"/>
    <xf numFmtId="43" fontId="27" fillId="0" borderId="0" applyFont="0" applyFill="0" applyBorder="0" applyAlignment="0" applyProtection="0"/>
  </cellStyleXfs>
  <cellXfs count="330">
    <xf numFmtId="0" fontId="0" fillId="0" borderId="0" xfId="0"/>
    <xf numFmtId="0" fontId="2" fillId="0" borderId="1" xfId="0" applyFont="1" applyBorder="1" applyAlignment="1">
      <alignment horizontal="left" vertical="center"/>
    </xf>
    <xf numFmtId="0" fontId="0" fillId="0" borderId="0" xfId="0" applyBorder="1" applyAlignment="1">
      <alignment horizontal="left" vertical="center"/>
    </xf>
    <xf numFmtId="0" fontId="3" fillId="0" borderId="0" xfId="0" applyFont="1"/>
    <xf numFmtId="0" fontId="0" fillId="0" borderId="0" xfId="0" applyAlignment="1">
      <alignment horizontal="center"/>
    </xf>
    <xf numFmtId="0" fontId="3" fillId="0" borderId="0" xfId="0" applyFont="1" applyProtection="1">
      <protection locked="0"/>
    </xf>
    <xf numFmtId="0" fontId="0" fillId="0" borderId="0" xfId="0" applyProtection="1">
      <protection locked="0"/>
    </xf>
    <xf numFmtId="1" fontId="3" fillId="6" borderId="11" xfId="0" applyNumberFormat="1" applyFont="1" applyFill="1" applyBorder="1" applyAlignment="1" applyProtection="1">
      <alignment horizontal="center"/>
      <protection locked="0"/>
    </xf>
    <xf numFmtId="1" fontId="3" fillId="6" borderId="3" xfId="0" applyNumberFormat="1" applyFont="1" applyFill="1" applyBorder="1" applyAlignment="1" applyProtection="1">
      <alignment horizontal="center"/>
      <protection locked="0"/>
    </xf>
    <xf numFmtId="0" fontId="1" fillId="4" borderId="0" xfId="0" applyFont="1" applyFill="1" applyBorder="1" applyAlignment="1">
      <alignment horizontal="left" vertical="center"/>
    </xf>
    <xf numFmtId="0" fontId="0" fillId="0" borderId="0" xfId="0" applyFont="1" applyProtection="1">
      <protection locked="0"/>
    </xf>
    <xf numFmtId="0" fontId="0" fillId="0" borderId="0" xfId="0" applyFont="1"/>
    <xf numFmtId="0" fontId="2" fillId="0" borderId="0" xfId="0" applyFont="1" applyFill="1" applyBorder="1" applyAlignment="1">
      <alignment horizontal="center" vertical="center"/>
    </xf>
    <xf numFmtId="0" fontId="2" fillId="0" borderId="0" xfId="0" applyFont="1" applyFill="1" applyBorder="1" applyAlignment="1" applyProtection="1">
      <alignment horizontal="center" vertical="center"/>
      <protection locked="0"/>
    </xf>
    <xf numFmtId="0" fontId="0" fillId="0" borderId="0" xfId="0" applyAlignment="1" applyProtection="1">
      <alignment horizontal="center"/>
    </xf>
    <xf numFmtId="0" fontId="3" fillId="6" borderId="3" xfId="0" applyFont="1" applyFill="1" applyBorder="1" applyAlignment="1" applyProtection="1">
      <alignment horizontal="center"/>
      <protection locked="0"/>
    </xf>
    <xf numFmtId="0" fontId="18" fillId="0" borderId="0" xfId="0" applyFont="1" applyAlignment="1">
      <alignment wrapText="1"/>
    </xf>
    <xf numFmtId="0" fontId="18" fillId="0" borderId="0" xfId="0" applyFont="1" applyAlignment="1">
      <alignment vertical="top" wrapText="1"/>
    </xf>
    <xf numFmtId="0" fontId="18" fillId="0" borderId="0" xfId="0" applyNumberFormat="1" applyFont="1" applyAlignment="1">
      <alignment wrapText="1"/>
    </xf>
    <xf numFmtId="0" fontId="19" fillId="0" borderId="0" xfId="0" applyFont="1" applyAlignment="1">
      <alignment wrapText="1"/>
    </xf>
    <xf numFmtId="0" fontId="19" fillId="0" borderId="0" xfId="0" applyFont="1"/>
    <xf numFmtId="0" fontId="0" fillId="0" borderId="0" xfId="0" applyFill="1"/>
    <xf numFmtId="0" fontId="18" fillId="0" borderId="0" xfId="0" applyFont="1" applyFill="1" applyAlignment="1">
      <alignment horizontal="left" vertical="top" wrapText="1"/>
    </xf>
    <xf numFmtId="0" fontId="21" fillId="0" borderId="0" xfId="0" applyFont="1" applyAlignment="1">
      <alignment horizontal="center"/>
    </xf>
    <xf numFmtId="0" fontId="0" fillId="0" borderId="0" xfId="0" applyAlignment="1">
      <alignment vertical="top" wrapText="1"/>
    </xf>
    <xf numFmtId="0" fontId="21" fillId="0" borderId="0" xfId="0" applyFont="1" applyAlignment="1">
      <alignment horizontal="left"/>
    </xf>
    <xf numFmtId="0" fontId="17" fillId="0" borderId="0" xfId="0" applyFont="1"/>
    <xf numFmtId="0" fontId="16" fillId="0" borderId="0" xfId="0" applyFont="1" applyAlignment="1">
      <alignment vertical="top" wrapText="1"/>
    </xf>
    <xf numFmtId="0" fontId="21" fillId="0" borderId="0" xfId="0" applyFont="1" applyAlignment="1">
      <alignment horizontal="right"/>
    </xf>
    <xf numFmtId="0" fontId="15" fillId="0" borderId="0" xfId="0" applyFont="1" applyAlignment="1">
      <alignment vertical="top" wrapText="1"/>
    </xf>
    <xf numFmtId="0" fontId="22" fillId="0" borderId="0" xfId="0" applyFont="1"/>
    <xf numFmtId="0" fontId="20" fillId="0" borderId="0" xfId="0" applyFont="1" applyAlignment="1">
      <alignment horizontal="left" vertical="top" wrapText="1"/>
    </xf>
    <xf numFmtId="0" fontId="18" fillId="0" borderId="0" xfId="0" applyFont="1" applyAlignment="1">
      <alignment horizontal="left" vertical="justify" wrapText="1"/>
    </xf>
    <xf numFmtId="43" fontId="0" fillId="0" borderId="0" xfId="1" applyFont="1"/>
    <xf numFmtId="0" fontId="0" fillId="0" borderId="0" xfId="0" applyProtection="1"/>
    <xf numFmtId="2" fontId="9" fillId="3" borderId="0" xfId="0" applyNumberFormat="1"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2" fontId="9" fillId="3" borderId="13" xfId="0" applyNumberFormat="1" applyFont="1" applyFill="1" applyBorder="1" applyAlignment="1" applyProtection="1">
      <alignment horizontal="left" vertical="center"/>
    </xf>
    <xf numFmtId="0" fontId="11" fillId="0" borderId="0" xfId="0" applyFont="1" applyProtection="1"/>
    <xf numFmtId="0" fontId="6" fillId="0" borderId="0" xfId="0" applyFont="1" applyAlignment="1" applyProtection="1">
      <alignment horizontal="center"/>
    </xf>
    <xf numFmtId="0" fontId="0" fillId="0" borderId="0" xfId="0" applyBorder="1" applyAlignment="1" applyProtection="1">
      <alignment horizontal="center"/>
    </xf>
    <xf numFmtId="0" fontId="3" fillId="0" borderId="0" xfId="0" applyFont="1" applyProtection="1"/>
    <xf numFmtId="0" fontId="8" fillId="7" borderId="24" xfId="0" applyFont="1" applyFill="1" applyBorder="1" applyAlignment="1" applyProtection="1">
      <alignment horizontal="left" vertical="center"/>
    </xf>
    <xf numFmtId="0" fontId="25" fillId="7" borderId="25" xfId="0" applyFont="1" applyFill="1" applyBorder="1" applyAlignment="1" applyProtection="1">
      <alignment horizontal="right" vertical="center"/>
    </xf>
    <xf numFmtId="0" fontId="8" fillId="9" borderId="15" xfId="0" applyFont="1" applyFill="1" applyBorder="1" applyAlignment="1" applyProtection="1">
      <alignment horizontal="center" vertical="center"/>
    </xf>
    <xf numFmtId="0" fontId="1" fillId="12" borderId="13" xfId="0" applyFont="1" applyFill="1" applyBorder="1" applyAlignment="1" applyProtection="1">
      <alignment horizontal="left" vertical="center"/>
    </xf>
    <xf numFmtId="0" fontId="0" fillId="6" borderId="5" xfId="0" applyFill="1" applyBorder="1" applyAlignment="1" applyProtection="1">
      <alignment horizontal="center"/>
    </xf>
    <xf numFmtId="0" fontId="0" fillId="0" borderId="9" xfId="0" applyBorder="1" applyAlignment="1" applyProtection="1">
      <alignment horizontal="center"/>
    </xf>
    <xf numFmtId="0" fontId="6" fillId="0" borderId="0" xfId="0" applyFont="1" applyAlignment="1" applyProtection="1">
      <alignment horizontal="right"/>
    </xf>
    <xf numFmtId="164" fontId="0" fillId="0" borderId="0" xfId="0" applyNumberFormat="1" applyAlignment="1" applyProtection="1">
      <alignment horizontal="center"/>
    </xf>
    <xf numFmtId="0" fontId="3" fillId="6" borderId="5" xfId="0" applyFont="1" applyFill="1" applyBorder="1" applyProtection="1"/>
    <xf numFmtId="0" fontId="0" fillId="6" borderId="5" xfId="0" applyFill="1" applyBorder="1" applyProtection="1"/>
    <xf numFmtId="164" fontId="0" fillId="6" borderId="5" xfId="0" applyNumberFormat="1" applyFill="1" applyBorder="1" applyAlignment="1" applyProtection="1">
      <alignment horizontal="center"/>
    </xf>
    <xf numFmtId="0" fontId="0" fillId="6" borderId="2" xfId="0" applyFill="1" applyBorder="1" applyProtection="1"/>
    <xf numFmtId="0" fontId="0" fillId="0" borderId="6" xfId="0" applyBorder="1" applyProtection="1"/>
    <xf numFmtId="0" fontId="0" fillId="0" borderId="0" xfId="0" applyBorder="1" applyProtection="1"/>
    <xf numFmtId="0" fontId="3" fillId="0" borderId="0" xfId="0" applyFont="1" applyBorder="1" applyAlignment="1" applyProtection="1">
      <alignment horizontal="right"/>
    </xf>
    <xf numFmtId="164" fontId="0" fillId="0" borderId="0" xfId="0" applyNumberFormat="1" applyBorder="1" applyAlignment="1" applyProtection="1"/>
    <xf numFmtId="0" fontId="0" fillId="0" borderId="7" xfId="0" applyBorder="1" applyProtection="1"/>
    <xf numFmtId="0" fontId="5" fillId="7" borderId="0" xfId="0" applyFont="1" applyFill="1" applyBorder="1" applyAlignment="1" applyProtection="1">
      <alignment horizontal="center" vertical="center"/>
    </xf>
    <xf numFmtId="0" fontId="3" fillId="0" borderId="0" xfId="0" applyFont="1" applyBorder="1" applyProtection="1"/>
    <xf numFmtId="0" fontId="5" fillId="8" borderId="0" xfId="0" applyFont="1" applyFill="1" applyBorder="1" applyAlignment="1" applyProtection="1">
      <alignment horizontal="center" vertical="center"/>
    </xf>
    <xf numFmtId="0" fontId="0" fillId="0" borderId="8" xfId="0" applyBorder="1" applyProtection="1"/>
    <xf numFmtId="0" fontId="0" fillId="0" borderId="9" xfId="0" applyBorder="1" applyProtection="1"/>
    <xf numFmtId="0" fontId="5" fillId="8" borderId="9" xfId="0" applyFont="1" applyFill="1" applyBorder="1" applyAlignment="1" applyProtection="1">
      <alignment horizontal="center" vertical="center"/>
    </xf>
    <xf numFmtId="164" fontId="0" fillId="0" borderId="9" xfId="0" applyNumberFormat="1" applyBorder="1" applyAlignment="1" applyProtection="1"/>
    <xf numFmtId="0" fontId="0" fillId="0" borderId="10" xfId="0" applyBorder="1" applyProtection="1"/>
    <xf numFmtId="0" fontId="3" fillId="0" borderId="0" xfId="0" applyFont="1" applyAlignment="1" applyProtection="1">
      <alignment horizontal="right"/>
    </xf>
    <xf numFmtId="0" fontId="12" fillId="7" borderId="12" xfId="0" applyFont="1" applyFill="1" applyBorder="1" applyAlignment="1" applyProtection="1">
      <alignment horizontal="right" vertical="center"/>
    </xf>
    <xf numFmtId="0" fontId="12" fillId="9" borderId="12" xfId="0" applyFont="1" applyFill="1" applyBorder="1" applyAlignment="1" applyProtection="1">
      <alignment horizontal="right" vertical="center"/>
    </xf>
    <xf numFmtId="0" fontId="8" fillId="9" borderId="14" xfId="0" applyFont="1" applyFill="1" applyBorder="1" applyAlignment="1" applyProtection="1">
      <alignment horizontal="center" vertical="center"/>
    </xf>
    <xf numFmtId="0" fontId="8" fillId="9" borderId="22" xfId="0" applyFont="1" applyFill="1" applyBorder="1" applyAlignment="1" applyProtection="1">
      <alignment horizontal="center" vertical="center"/>
    </xf>
    <xf numFmtId="0" fontId="7" fillId="0" borderId="0" xfId="0" applyFont="1" applyProtection="1"/>
    <xf numFmtId="0" fontId="8" fillId="13" borderId="0" xfId="0" applyFont="1" applyFill="1" applyBorder="1" applyAlignment="1" applyProtection="1">
      <alignment horizontal="left" vertical="center"/>
    </xf>
    <xf numFmtId="0" fontId="5" fillId="13" borderId="0" xfId="0" applyFont="1" applyFill="1" applyBorder="1" applyAlignment="1" applyProtection="1">
      <alignment horizontal="center" vertical="center"/>
    </xf>
    <xf numFmtId="0" fontId="5" fillId="13" borderId="26" xfId="0" applyFont="1" applyFill="1" applyBorder="1" applyAlignment="1" applyProtection="1">
      <alignment horizontal="center" vertical="center"/>
    </xf>
    <xf numFmtId="0" fontId="5" fillId="7" borderId="23" xfId="0" applyFont="1" applyFill="1" applyBorder="1" applyAlignment="1" applyProtection="1">
      <alignment horizontal="center" vertical="center"/>
    </xf>
    <xf numFmtId="0" fontId="8" fillId="7" borderId="22" xfId="0" applyFont="1" applyFill="1" applyBorder="1" applyAlignment="1" applyProtection="1">
      <alignment horizontal="center" vertical="center"/>
    </xf>
    <xf numFmtId="0" fontId="13" fillId="0" borderId="0" xfId="0" applyFont="1" applyProtection="1"/>
    <xf numFmtId="0" fontId="5" fillId="13" borderId="13" xfId="0" applyFont="1" applyFill="1" applyBorder="1" applyAlignment="1" applyProtection="1">
      <alignment horizontal="center" vertical="center"/>
    </xf>
    <xf numFmtId="0" fontId="3" fillId="0" borderId="0" xfId="0" applyFont="1" applyFill="1" applyBorder="1" applyAlignment="1" applyProtection="1">
      <alignment horizontal="center"/>
    </xf>
    <xf numFmtId="0" fontId="4" fillId="6" borderId="5" xfId="0" applyFont="1" applyFill="1" applyBorder="1" applyProtection="1"/>
    <xf numFmtId="0" fontId="30" fillId="0" borderId="0" xfId="0" applyFont="1" applyFill="1" applyBorder="1" applyAlignment="1" applyProtection="1">
      <alignment horizontal="center" vertical="center"/>
      <protection locked="0"/>
    </xf>
    <xf numFmtId="0" fontId="30" fillId="0" borderId="20" xfId="0" applyFont="1" applyFill="1" applyBorder="1" applyAlignment="1" applyProtection="1">
      <alignment horizontal="center" vertical="center"/>
      <protection locked="0"/>
    </xf>
    <xf numFmtId="0" fontId="11" fillId="0" borderId="0" xfId="0" applyFont="1"/>
    <xf numFmtId="0" fontId="10" fillId="4" borderId="13" xfId="0" applyFont="1" applyFill="1" applyBorder="1" applyAlignment="1" applyProtection="1">
      <alignment horizontal="center" vertical="center"/>
      <protection locked="0"/>
    </xf>
    <xf numFmtId="0" fontId="30" fillId="5" borderId="17" xfId="0" applyFont="1" applyFill="1" applyBorder="1" applyAlignment="1" applyProtection="1">
      <alignment horizontal="center" vertical="center"/>
      <protection locked="0"/>
    </xf>
    <xf numFmtId="0" fontId="30" fillId="0" borderId="13" xfId="0" applyFont="1" applyFill="1" applyBorder="1" applyAlignment="1" applyProtection="1">
      <alignment horizontal="center" vertical="center"/>
      <protection locked="0"/>
    </xf>
    <xf numFmtId="164" fontId="12" fillId="7" borderId="12" xfId="0" applyNumberFormat="1" applyFont="1" applyFill="1" applyBorder="1" applyAlignment="1" applyProtection="1">
      <alignment horizontal="right" vertical="center"/>
    </xf>
    <xf numFmtId="164" fontId="12" fillId="9" borderId="12" xfId="0" applyNumberFormat="1" applyFont="1" applyFill="1" applyBorder="1" applyAlignment="1" applyProtection="1">
      <alignment horizontal="right" vertical="center"/>
    </xf>
    <xf numFmtId="164" fontId="8" fillId="7" borderId="22" xfId="0" applyNumberFormat="1" applyFont="1" applyFill="1" applyBorder="1" applyAlignment="1" applyProtection="1">
      <alignment horizontal="center" vertical="center"/>
    </xf>
    <xf numFmtId="164" fontId="3" fillId="0" borderId="0" xfId="0" applyNumberFormat="1" applyFont="1" applyProtection="1"/>
    <xf numFmtId="164" fontId="3" fillId="6" borderId="11" xfId="0" applyNumberFormat="1" applyFont="1" applyFill="1" applyBorder="1" applyAlignment="1" applyProtection="1">
      <alignment horizontal="center"/>
      <protection locked="0"/>
    </xf>
    <xf numFmtId="164" fontId="3" fillId="6" borderId="3" xfId="0" applyNumberFormat="1" applyFont="1" applyFill="1" applyBorder="1" applyAlignment="1" applyProtection="1">
      <alignment horizontal="center"/>
      <protection locked="0"/>
    </xf>
    <xf numFmtId="164" fontId="8" fillId="9" borderId="22" xfId="0" applyNumberFormat="1" applyFont="1" applyFill="1" applyBorder="1" applyAlignment="1" applyProtection="1">
      <alignment horizontal="center" vertical="center"/>
    </xf>
    <xf numFmtId="0" fontId="3" fillId="0" borderId="0" xfId="0" applyFont="1" applyFill="1" applyBorder="1" applyAlignment="1" applyProtection="1">
      <alignment horizontal="left"/>
    </xf>
    <xf numFmtId="0" fontId="5" fillId="7" borderId="14" xfId="0" applyFont="1" applyFill="1" applyBorder="1" applyAlignment="1" applyProtection="1">
      <alignment horizontal="center" vertical="center"/>
    </xf>
    <xf numFmtId="0" fontId="5" fillId="7" borderId="24" xfId="0" applyFont="1" applyFill="1" applyBorder="1" applyAlignment="1" applyProtection="1">
      <alignment horizontal="center" vertical="center"/>
    </xf>
    <xf numFmtId="0" fontId="0" fillId="7" borderId="24" xfId="0" applyFill="1" applyBorder="1" applyProtection="1"/>
    <xf numFmtId="0" fontId="25" fillId="7" borderId="16" xfId="0" applyFont="1" applyFill="1" applyBorder="1" applyAlignment="1" applyProtection="1">
      <alignment horizontal="right" vertical="center"/>
    </xf>
    <xf numFmtId="0" fontId="8" fillId="9" borderId="23" xfId="0" applyFont="1" applyFill="1" applyBorder="1" applyAlignment="1" applyProtection="1">
      <alignment vertical="center"/>
    </xf>
    <xf numFmtId="0" fontId="8" fillId="9" borderId="24" xfId="0" applyFont="1" applyFill="1" applyBorder="1" applyAlignment="1" applyProtection="1">
      <alignment vertical="center"/>
    </xf>
    <xf numFmtId="0" fontId="0" fillId="9" borderId="24" xfId="0" applyFill="1" applyBorder="1" applyAlignment="1" applyProtection="1">
      <alignment vertical="center"/>
    </xf>
    <xf numFmtId="0" fontId="0" fillId="9" borderId="25" xfId="0" applyFill="1" applyBorder="1" applyAlignment="1" applyProtection="1">
      <alignment vertical="center"/>
    </xf>
    <xf numFmtId="0" fontId="10" fillId="4" borderId="0" xfId="0" applyFont="1" applyFill="1" applyBorder="1" applyAlignment="1" applyProtection="1">
      <alignment horizontal="center" vertical="center"/>
      <protection locked="0"/>
    </xf>
    <xf numFmtId="0" fontId="0" fillId="9" borderId="29" xfId="0" applyFill="1" applyBorder="1" applyAlignment="1" applyProtection="1">
      <alignment vertical="center"/>
    </xf>
    <xf numFmtId="0" fontId="2" fillId="0" borderId="0" xfId="0" applyFont="1" applyBorder="1" applyAlignment="1">
      <alignment horizontal="left" vertical="center"/>
    </xf>
    <xf numFmtId="0" fontId="2" fillId="0" borderId="28" xfId="0" applyFont="1" applyBorder="1" applyAlignment="1">
      <alignment horizontal="left" vertical="center"/>
    </xf>
    <xf numFmtId="0" fontId="0" fillId="0" borderId="4" xfId="0" applyBorder="1" applyProtection="1"/>
    <xf numFmtId="0" fontId="0" fillId="0" borderId="5" xfId="0" applyBorder="1" applyProtection="1"/>
    <xf numFmtId="0" fontId="3" fillId="0" borderId="5" xfId="0" applyFont="1" applyBorder="1" applyAlignment="1" applyProtection="1">
      <alignment horizontal="right"/>
    </xf>
    <xf numFmtId="0" fontId="2" fillId="0" borderId="13" xfId="0" applyFont="1" applyBorder="1" applyAlignment="1">
      <alignment horizontal="left" vertical="center"/>
    </xf>
    <xf numFmtId="0" fontId="31" fillId="0" borderId="0" xfId="0" applyFont="1" applyAlignment="1">
      <alignment horizontal="center" readingOrder="1"/>
    </xf>
    <xf numFmtId="0" fontId="32" fillId="0" borderId="0" xfId="0" applyFont="1" applyAlignment="1">
      <alignment horizontal="center" readingOrder="1"/>
    </xf>
    <xf numFmtId="0" fontId="0" fillId="0" borderId="0" xfId="0" applyAlignment="1" applyProtection="1">
      <alignment vertical="center"/>
    </xf>
    <xf numFmtId="0" fontId="6" fillId="0" borderId="9" xfId="0" applyFont="1" applyFill="1" applyBorder="1" applyAlignment="1" applyProtection="1">
      <alignment horizontal="center" vertical="center"/>
    </xf>
    <xf numFmtId="0" fontId="3" fillId="0" borderId="9" xfId="0" applyFont="1" applyFill="1" applyBorder="1" applyAlignment="1" applyProtection="1">
      <alignment horizontal="center" vertical="center"/>
      <protection locked="0"/>
    </xf>
    <xf numFmtId="0" fontId="0" fillId="0" borderId="9" xfId="0" applyFill="1" applyBorder="1" applyAlignment="1" applyProtection="1">
      <alignment vertical="center"/>
    </xf>
    <xf numFmtId="0" fontId="33" fillId="0" borderId="9" xfId="0" applyFont="1" applyFill="1" applyBorder="1" applyAlignment="1" applyProtection="1">
      <alignment horizontal="center" vertical="center"/>
    </xf>
    <xf numFmtId="0" fontId="11" fillId="0" borderId="5" xfId="0" applyFont="1" applyBorder="1" applyProtection="1"/>
    <xf numFmtId="0" fontId="11" fillId="0" borderId="0" xfId="0" applyFont="1" applyBorder="1" applyProtection="1"/>
    <xf numFmtId="0" fontId="11" fillId="0" borderId="9" xfId="0" applyFont="1" applyBorder="1" applyProtection="1"/>
    <xf numFmtId="0" fontId="0" fillId="0" borderId="0" xfId="0" applyBorder="1"/>
    <xf numFmtId="0" fontId="2" fillId="0" borderId="28" xfId="0" applyFont="1" applyFill="1" applyBorder="1" applyAlignment="1" applyProtection="1">
      <alignment horizontal="center" vertical="center"/>
    </xf>
    <xf numFmtId="0" fontId="1" fillId="10" borderId="28" xfId="0" applyFont="1" applyFill="1" applyBorder="1" applyAlignment="1" applyProtection="1">
      <alignment horizontal="left" vertical="center"/>
    </xf>
    <xf numFmtId="0" fontId="1" fillId="11" borderId="0" xfId="0" applyFont="1" applyFill="1" applyBorder="1" applyAlignment="1" applyProtection="1">
      <alignment horizontal="left" vertical="center"/>
    </xf>
    <xf numFmtId="0" fontId="1" fillId="16" borderId="28" xfId="0" applyFont="1" applyFill="1" applyBorder="1" applyAlignment="1" applyProtection="1">
      <alignment horizontal="left" vertical="center"/>
    </xf>
    <xf numFmtId="2" fontId="9" fillId="3" borderId="28" xfId="0" applyNumberFormat="1" applyFont="1" applyFill="1" applyBorder="1" applyAlignment="1" applyProtection="1">
      <alignment horizontal="left" vertical="center"/>
    </xf>
    <xf numFmtId="0" fontId="0" fillId="0" borderId="28" xfId="0" applyBorder="1"/>
    <xf numFmtId="0" fontId="1" fillId="10" borderId="0" xfId="0" applyFont="1" applyFill="1" applyBorder="1" applyAlignment="1" applyProtection="1">
      <alignment horizontal="left" vertical="center"/>
    </xf>
    <xf numFmtId="2" fontId="9" fillId="2" borderId="39" xfId="0" applyNumberFormat="1" applyFont="1" applyFill="1" applyBorder="1" applyAlignment="1" applyProtection="1">
      <alignment horizontal="left" vertical="center"/>
    </xf>
    <xf numFmtId="2" fontId="9" fillId="2" borderId="40" xfId="0" applyNumberFormat="1" applyFont="1" applyFill="1" applyBorder="1" applyAlignment="1" applyProtection="1">
      <alignment horizontal="left" vertical="center"/>
    </xf>
    <xf numFmtId="0" fontId="1" fillId="4" borderId="39" xfId="0" applyFont="1" applyFill="1" applyBorder="1" applyAlignment="1" applyProtection="1">
      <alignment horizontal="center" vertical="center"/>
      <protection locked="0"/>
    </xf>
    <xf numFmtId="2" fontId="9" fillId="3" borderId="39" xfId="0" applyNumberFormat="1" applyFont="1" applyFill="1" applyBorder="1" applyAlignment="1" applyProtection="1">
      <alignment horizontal="left" vertical="center"/>
    </xf>
    <xf numFmtId="2" fontId="9" fillId="3" borderId="40" xfId="0" applyNumberFormat="1" applyFont="1" applyFill="1" applyBorder="1" applyAlignment="1" applyProtection="1">
      <alignment horizontal="left" vertical="center"/>
    </xf>
    <xf numFmtId="2" fontId="9" fillId="2" borderId="38" xfId="0" applyNumberFormat="1" applyFont="1" applyFill="1" applyBorder="1" applyAlignment="1" applyProtection="1">
      <alignment horizontal="left" vertical="center"/>
    </xf>
    <xf numFmtId="2" fontId="9" fillId="3" borderId="38" xfId="0" applyNumberFormat="1" applyFont="1" applyFill="1" applyBorder="1" applyAlignment="1" applyProtection="1">
      <alignment horizontal="left" vertical="center"/>
    </xf>
    <xf numFmtId="0" fontId="1" fillId="12" borderId="40" xfId="0" applyFont="1" applyFill="1" applyBorder="1" applyAlignment="1" applyProtection="1">
      <alignment horizontal="left" vertical="center"/>
    </xf>
    <xf numFmtId="0" fontId="1" fillId="11" borderId="39" xfId="0" applyFont="1" applyFill="1" applyBorder="1" applyAlignment="1" applyProtection="1">
      <alignment horizontal="left" vertical="center"/>
    </xf>
    <xf numFmtId="0" fontId="1" fillId="12" borderId="41" xfId="0" applyFont="1" applyFill="1" applyBorder="1" applyAlignment="1" applyProtection="1">
      <alignment horizontal="left" vertical="center"/>
    </xf>
    <xf numFmtId="0" fontId="1" fillId="4" borderId="39" xfId="0" applyFont="1" applyFill="1" applyBorder="1" applyAlignment="1">
      <alignment horizontal="left" vertical="center"/>
    </xf>
    <xf numFmtId="0" fontId="1" fillId="4" borderId="39" xfId="0" applyFont="1" applyFill="1" applyBorder="1" applyAlignment="1" applyProtection="1">
      <alignment horizontal="left" vertical="center"/>
    </xf>
    <xf numFmtId="0" fontId="1" fillId="10" borderId="39" xfId="0" applyFont="1" applyFill="1" applyBorder="1" applyAlignment="1" applyProtection="1">
      <alignment horizontal="left" vertical="center"/>
    </xf>
    <xf numFmtId="2" fontId="9" fillId="2" borderId="44" xfId="0" applyNumberFormat="1" applyFont="1" applyFill="1" applyBorder="1" applyAlignment="1" applyProtection="1">
      <alignment horizontal="left" vertical="center"/>
    </xf>
    <xf numFmtId="2" fontId="9" fillId="2" borderId="41" xfId="0" applyNumberFormat="1" applyFont="1" applyFill="1" applyBorder="1" applyAlignment="1" applyProtection="1">
      <alignment horizontal="left" vertical="center"/>
    </xf>
    <xf numFmtId="2" fontId="9" fillId="3" borderId="44" xfId="0" applyNumberFormat="1" applyFont="1" applyFill="1" applyBorder="1" applyAlignment="1" applyProtection="1">
      <alignment horizontal="left" vertical="center"/>
    </xf>
    <xf numFmtId="2" fontId="9" fillId="3" borderId="41" xfId="0" applyNumberFormat="1" applyFont="1" applyFill="1" applyBorder="1" applyAlignment="1" applyProtection="1">
      <alignment horizontal="left" vertical="center"/>
    </xf>
    <xf numFmtId="0" fontId="1" fillId="4" borderId="39" xfId="0" applyFont="1" applyFill="1" applyBorder="1" applyAlignment="1" applyProtection="1">
      <alignment horizontal="center" vertical="center"/>
    </xf>
    <xf numFmtId="0" fontId="2" fillId="0" borderId="44" xfId="0" applyFont="1" applyFill="1" applyBorder="1" applyAlignment="1" applyProtection="1">
      <alignment horizontal="center" vertical="center"/>
    </xf>
    <xf numFmtId="0" fontId="2" fillId="0" borderId="41" xfId="0" applyFont="1" applyFill="1" applyBorder="1" applyAlignment="1" applyProtection="1">
      <alignment horizontal="center" vertical="center"/>
    </xf>
    <xf numFmtId="0" fontId="2" fillId="0" borderId="44" xfId="0" applyFont="1" applyFill="1" applyBorder="1" applyAlignment="1" applyProtection="1">
      <alignment horizontal="center" vertical="center"/>
      <protection locked="0"/>
    </xf>
    <xf numFmtId="0" fontId="1" fillId="10" borderId="44" xfId="0" applyFont="1" applyFill="1" applyBorder="1" applyAlignment="1" applyProtection="1">
      <alignment horizontal="left" vertical="center"/>
    </xf>
    <xf numFmtId="0" fontId="1" fillId="11" borderId="44" xfId="0" applyFont="1" applyFill="1" applyBorder="1" applyAlignment="1" applyProtection="1">
      <alignment horizontal="left" vertical="center"/>
    </xf>
    <xf numFmtId="0" fontId="1" fillId="10" borderId="47" xfId="0" applyFont="1" applyFill="1" applyBorder="1" applyAlignment="1" applyProtection="1">
      <alignment horizontal="left" vertical="center"/>
    </xf>
    <xf numFmtId="0" fontId="2" fillId="0" borderId="47" xfId="0" applyFont="1" applyFill="1" applyBorder="1" applyAlignment="1" applyProtection="1">
      <alignment horizontal="center" vertical="center"/>
    </xf>
    <xf numFmtId="0" fontId="2" fillId="2" borderId="38" xfId="0" applyFont="1" applyFill="1" applyBorder="1" applyAlignment="1">
      <alignment horizontal="left" vertical="center"/>
    </xf>
    <xf numFmtId="0" fontId="2" fillId="2" borderId="39" xfId="0" applyFont="1" applyFill="1" applyBorder="1" applyAlignment="1">
      <alignment horizontal="left" vertical="center"/>
    </xf>
    <xf numFmtId="0" fontId="2" fillId="2" borderId="40" xfId="0" applyFont="1" applyFill="1" applyBorder="1" applyAlignment="1">
      <alignment horizontal="left" vertical="center"/>
    </xf>
    <xf numFmtId="0" fontId="2" fillId="3" borderId="38" xfId="0" applyFont="1" applyFill="1" applyBorder="1" applyAlignment="1">
      <alignment horizontal="left" vertical="center"/>
    </xf>
    <xf numFmtId="0" fontId="2" fillId="3" borderId="39" xfId="0" applyFont="1" applyFill="1" applyBorder="1" applyAlignment="1">
      <alignment horizontal="left" vertical="center"/>
    </xf>
    <xf numFmtId="0" fontId="2" fillId="3" borderId="40" xfId="0" applyFont="1" applyFill="1" applyBorder="1" applyAlignment="1">
      <alignment horizontal="left" vertical="center"/>
    </xf>
    <xf numFmtId="0" fontId="1" fillId="10" borderId="45" xfId="0" applyFont="1" applyFill="1" applyBorder="1" applyAlignment="1" applyProtection="1">
      <alignment horizontal="left" vertical="center"/>
    </xf>
    <xf numFmtId="0" fontId="1" fillId="11" borderId="42" xfId="0" applyFont="1" applyFill="1" applyBorder="1" applyAlignment="1" applyProtection="1">
      <alignment horizontal="left" vertical="center"/>
    </xf>
    <xf numFmtId="0" fontId="1" fillId="12" borderId="43" xfId="0" applyFont="1" applyFill="1" applyBorder="1" applyAlignment="1" applyProtection="1">
      <alignment horizontal="left" vertical="center"/>
    </xf>
    <xf numFmtId="0" fontId="36" fillId="0" borderId="0" xfId="0" applyFont="1"/>
    <xf numFmtId="0" fontId="1" fillId="4" borderId="48" xfId="0" applyFont="1" applyFill="1" applyBorder="1" applyAlignment="1">
      <alignment horizontal="left" vertical="center"/>
    </xf>
    <xf numFmtId="0" fontId="1" fillId="4" borderId="49"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51" xfId="0" applyFont="1" applyBorder="1" applyAlignment="1">
      <alignment horizontal="left" vertical="center"/>
    </xf>
    <xf numFmtId="0" fontId="2" fillId="2" borderId="50" xfId="0" applyFont="1" applyFill="1" applyBorder="1" applyAlignment="1">
      <alignment horizontal="left" vertical="center"/>
    </xf>
    <xf numFmtId="0" fontId="2" fillId="5" borderId="52" xfId="0" applyFont="1" applyFill="1" applyBorder="1" applyAlignment="1" applyProtection="1">
      <alignment horizontal="center" vertical="center"/>
      <protection locked="0"/>
    </xf>
    <xf numFmtId="0" fontId="2" fillId="3" borderId="50" xfId="0" applyFont="1" applyFill="1" applyBorder="1" applyAlignment="1">
      <alignment horizontal="left" vertical="center"/>
    </xf>
    <xf numFmtId="0" fontId="2" fillId="0" borderId="53" xfId="0" applyFont="1" applyBorder="1" applyAlignment="1">
      <alignment horizontal="left" vertical="center"/>
    </xf>
    <xf numFmtId="0" fontId="2" fillId="0" borderId="54" xfId="0" applyFont="1" applyBorder="1" applyAlignment="1">
      <alignment horizontal="left" vertical="center"/>
    </xf>
    <xf numFmtId="0" fontId="2" fillId="0" borderId="55"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56" xfId="0" applyFont="1" applyFill="1" applyBorder="1" applyAlignment="1" applyProtection="1">
      <alignment horizontal="center" vertical="center"/>
    </xf>
    <xf numFmtId="0" fontId="2" fillId="0" borderId="57" xfId="0" applyFont="1" applyFill="1" applyBorder="1" applyAlignment="1" applyProtection="1">
      <alignment horizontal="center" vertical="center"/>
      <protection locked="0"/>
    </xf>
    <xf numFmtId="0" fontId="2" fillId="0" borderId="58" xfId="0" applyFont="1" applyBorder="1" applyAlignment="1">
      <alignment horizontal="left" vertical="center"/>
    </xf>
    <xf numFmtId="0" fontId="2" fillId="0" borderId="59" xfId="0" applyFont="1" applyFill="1" applyBorder="1" applyAlignment="1" applyProtection="1">
      <alignment horizontal="center" vertical="center"/>
      <protection locked="0"/>
    </xf>
    <xf numFmtId="0" fontId="2" fillId="0" borderId="60" xfId="0" applyFont="1" applyBorder="1" applyAlignment="1">
      <alignment horizontal="left" vertical="center"/>
    </xf>
    <xf numFmtId="0" fontId="2" fillId="0" borderId="61" xfId="0" applyFont="1" applyBorder="1" applyAlignment="1">
      <alignment horizontal="left" vertical="center"/>
    </xf>
    <xf numFmtId="0" fontId="2" fillId="5" borderId="38" xfId="0" applyFont="1" applyFill="1" applyBorder="1" applyAlignment="1" applyProtection="1">
      <alignment horizontal="center" vertical="center"/>
      <protection locked="0"/>
    </xf>
    <xf numFmtId="0" fontId="2" fillId="0" borderId="55" xfId="0" applyFont="1" applyFill="1" applyBorder="1" applyAlignment="1" applyProtection="1">
      <alignment horizontal="center" vertical="center"/>
      <protection locked="0"/>
    </xf>
    <xf numFmtId="0" fontId="9" fillId="0" borderId="60" xfId="0" applyFont="1" applyBorder="1" applyAlignment="1">
      <alignment horizontal="left" vertical="center"/>
    </xf>
    <xf numFmtId="0" fontId="9" fillId="2" borderId="60" xfId="0" applyFont="1" applyFill="1" applyBorder="1" applyAlignment="1">
      <alignment horizontal="left" vertical="center"/>
    </xf>
    <xf numFmtId="0" fontId="2" fillId="5" borderId="62" xfId="0" applyFont="1" applyFill="1" applyBorder="1" applyAlignment="1" applyProtection="1">
      <alignment horizontal="center" vertical="center"/>
      <protection locked="0"/>
    </xf>
    <xf numFmtId="0" fontId="9" fillId="3" borderId="60" xfId="0" applyFont="1" applyFill="1" applyBorder="1" applyAlignment="1">
      <alignment horizontal="left" vertical="center"/>
    </xf>
    <xf numFmtId="0" fontId="9" fillId="3" borderId="54" xfId="0" applyFont="1" applyFill="1" applyBorder="1" applyAlignment="1">
      <alignment horizontal="left" vertical="center"/>
    </xf>
    <xf numFmtId="0" fontId="1" fillId="10" borderId="55" xfId="0" applyFont="1" applyFill="1" applyBorder="1" applyAlignment="1" applyProtection="1">
      <alignment horizontal="left" vertical="center"/>
    </xf>
    <xf numFmtId="0" fontId="1" fillId="11" borderId="9" xfId="0" applyFont="1" applyFill="1" applyBorder="1" applyAlignment="1" applyProtection="1">
      <alignment horizontal="left" vertical="center"/>
    </xf>
    <xf numFmtId="0" fontId="1" fillId="12" borderId="56" xfId="0" applyFont="1" applyFill="1" applyBorder="1" applyAlignment="1" applyProtection="1">
      <alignment horizontal="left" vertical="center"/>
    </xf>
    <xf numFmtId="0" fontId="2" fillId="5" borderId="64" xfId="0" applyFont="1" applyFill="1" applyBorder="1" applyAlignment="1" applyProtection="1">
      <alignment horizontal="center" vertical="center"/>
      <protection locked="0"/>
    </xf>
    <xf numFmtId="0" fontId="9" fillId="0" borderId="58" xfId="0" applyFont="1" applyBorder="1" applyAlignment="1">
      <alignment horizontal="left" vertical="center"/>
    </xf>
    <xf numFmtId="0" fontId="2" fillId="0" borderId="65" xfId="0" applyFont="1" applyFill="1" applyBorder="1" applyAlignment="1" applyProtection="1">
      <alignment horizontal="center" vertical="center"/>
      <protection locked="0"/>
    </xf>
    <xf numFmtId="0" fontId="9" fillId="0" borderId="54" xfId="0" applyFont="1" applyBorder="1" applyAlignment="1">
      <alignment horizontal="left" vertical="center"/>
    </xf>
    <xf numFmtId="0" fontId="2" fillId="0" borderId="66"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2" borderId="60" xfId="0" applyFont="1" applyFill="1" applyBorder="1" applyAlignment="1">
      <alignment horizontal="left" vertical="center"/>
    </xf>
    <xf numFmtId="0" fontId="2" fillId="3" borderId="60" xfId="0" applyFont="1" applyFill="1" applyBorder="1" applyAlignment="1">
      <alignment horizontal="left" vertical="center"/>
    </xf>
    <xf numFmtId="0" fontId="2" fillId="5" borderId="63" xfId="0" applyFont="1" applyFill="1" applyBorder="1" applyAlignment="1" applyProtection="1">
      <alignment horizontal="center" vertical="center"/>
      <protection locked="0"/>
    </xf>
    <xf numFmtId="0" fontId="1" fillId="10" borderId="9" xfId="0" applyFont="1" applyFill="1" applyBorder="1" applyAlignment="1" applyProtection="1">
      <alignment horizontal="left" vertical="center"/>
    </xf>
    <xf numFmtId="0" fontId="2" fillId="0" borderId="67" xfId="0" applyFont="1" applyFill="1" applyBorder="1" applyAlignment="1" applyProtection="1">
      <alignment horizontal="center" vertical="center"/>
      <protection locked="0"/>
    </xf>
    <xf numFmtId="0" fontId="9" fillId="2" borderId="50" xfId="0" applyFont="1" applyFill="1" applyBorder="1" applyAlignment="1">
      <alignment horizontal="left" vertical="center"/>
    </xf>
    <xf numFmtId="0" fontId="9" fillId="3" borderId="50" xfId="0" applyFont="1" applyFill="1" applyBorder="1" applyAlignment="1">
      <alignment horizontal="left" vertical="center"/>
    </xf>
    <xf numFmtId="0" fontId="9" fillId="0" borderId="53" xfId="0" applyFont="1" applyBorder="1" applyAlignment="1">
      <alignment horizontal="left" vertical="center"/>
    </xf>
    <xf numFmtId="0" fontId="9" fillId="0" borderId="61" xfId="0" applyFont="1" applyBorder="1" applyAlignment="1">
      <alignment horizontal="left" vertical="center"/>
    </xf>
    <xf numFmtId="0" fontId="9" fillId="3" borderId="61" xfId="0" applyFont="1" applyFill="1" applyBorder="1" applyAlignment="1">
      <alignment horizontal="left" vertical="center"/>
    </xf>
    <xf numFmtId="0" fontId="2" fillId="5" borderId="65" xfId="0" applyFont="1" applyFill="1" applyBorder="1" applyAlignment="1" applyProtection="1">
      <alignment horizontal="center" vertical="center"/>
      <protection locked="0"/>
    </xf>
    <xf numFmtId="0" fontId="23" fillId="4" borderId="48" xfId="0" applyFont="1" applyFill="1" applyBorder="1" applyAlignment="1">
      <alignment horizontal="left" vertical="center"/>
    </xf>
    <xf numFmtId="0" fontId="0" fillId="0" borderId="55" xfId="0" applyBorder="1"/>
    <xf numFmtId="0" fontId="0" fillId="0" borderId="9" xfId="0" applyBorder="1"/>
    <xf numFmtId="0" fontId="0" fillId="0" borderId="56" xfId="0" applyBorder="1"/>
    <xf numFmtId="0" fontId="2" fillId="2" borderId="61" xfId="0" applyFont="1" applyFill="1" applyBorder="1" applyAlignment="1">
      <alignment horizontal="left" vertical="center"/>
    </xf>
    <xf numFmtId="0" fontId="2" fillId="5" borderId="47" xfId="0" applyFont="1" applyFill="1" applyBorder="1" applyAlignment="1" applyProtection="1">
      <alignment horizontal="center" vertical="center"/>
      <protection locked="0"/>
    </xf>
    <xf numFmtId="0" fontId="2" fillId="2" borderId="58" xfId="0" applyFont="1" applyFill="1" applyBorder="1" applyAlignment="1">
      <alignment horizontal="left" vertical="center"/>
    </xf>
    <xf numFmtId="0" fontId="2" fillId="2" borderId="53" xfId="0" applyFont="1" applyFill="1" applyBorder="1" applyAlignment="1">
      <alignment horizontal="left" vertical="center"/>
    </xf>
    <xf numFmtId="0" fontId="2" fillId="3" borderId="70" xfId="0" applyFont="1" applyFill="1" applyBorder="1" applyAlignment="1">
      <alignment horizontal="left" vertical="center"/>
    </xf>
    <xf numFmtId="0" fontId="2" fillId="2" borderId="54" xfId="0" applyFont="1" applyFill="1" applyBorder="1" applyAlignment="1">
      <alignment horizontal="left" vertical="center"/>
    </xf>
    <xf numFmtId="2" fontId="9" fillId="2" borderId="71" xfId="0" applyNumberFormat="1" applyFont="1" applyFill="1" applyBorder="1" applyAlignment="1" applyProtection="1">
      <alignment horizontal="left" vertical="center"/>
    </xf>
    <xf numFmtId="2" fontId="9" fillId="2" borderId="72" xfId="0" applyNumberFormat="1" applyFont="1" applyFill="1" applyBorder="1" applyAlignment="1" applyProtection="1">
      <alignment horizontal="left" vertical="center"/>
    </xf>
    <xf numFmtId="2" fontId="9" fillId="2" borderId="73" xfId="0" applyNumberFormat="1" applyFont="1" applyFill="1" applyBorder="1" applyAlignment="1" applyProtection="1">
      <alignment horizontal="left" vertical="center"/>
    </xf>
    <xf numFmtId="0" fontId="2" fillId="5" borderId="74" xfId="0" applyFont="1" applyFill="1" applyBorder="1" applyAlignment="1" applyProtection="1">
      <alignment horizontal="center" vertical="center"/>
      <protection locked="0"/>
    </xf>
    <xf numFmtId="0" fontId="2" fillId="0" borderId="68" xfId="0" applyFont="1" applyFill="1" applyBorder="1" applyAlignment="1" applyProtection="1">
      <alignment horizontal="center" vertical="center"/>
      <protection locked="0"/>
    </xf>
    <xf numFmtId="0" fontId="2" fillId="5" borderId="37" xfId="0" applyFont="1" applyFill="1" applyBorder="1" applyAlignment="1" applyProtection="1">
      <alignment horizontal="center" vertical="center"/>
      <protection locked="0"/>
    </xf>
    <xf numFmtId="0" fontId="2" fillId="5" borderId="75" xfId="0" applyFont="1" applyFill="1" applyBorder="1" applyAlignment="1" applyProtection="1">
      <alignment horizontal="center" vertical="center"/>
      <protection locked="0"/>
    </xf>
    <xf numFmtId="0" fontId="2" fillId="5" borderId="39" xfId="0" applyFont="1" applyFill="1" applyBorder="1" applyAlignment="1" applyProtection="1">
      <alignment horizontal="center" vertical="center"/>
      <protection locked="0"/>
    </xf>
    <xf numFmtId="0" fontId="2" fillId="5" borderId="71" xfId="0" applyFont="1" applyFill="1" applyBorder="1" applyAlignment="1" applyProtection="1">
      <alignment horizontal="center" vertical="center"/>
      <protection locked="0"/>
    </xf>
    <xf numFmtId="0" fontId="2" fillId="3" borderId="53" xfId="0" applyFont="1" applyFill="1" applyBorder="1" applyAlignment="1">
      <alignment horizontal="left" vertical="center"/>
    </xf>
    <xf numFmtId="0" fontId="2" fillId="5" borderId="27" xfId="0" applyFont="1" applyFill="1" applyBorder="1" applyAlignment="1" applyProtection="1">
      <alignment horizontal="center" vertical="center"/>
      <protection locked="0"/>
    </xf>
    <xf numFmtId="0" fontId="2" fillId="2" borderId="51" xfId="0" applyFont="1" applyFill="1" applyBorder="1" applyAlignment="1">
      <alignment horizontal="left" vertical="center"/>
    </xf>
    <xf numFmtId="0" fontId="1" fillId="16" borderId="55" xfId="0" applyFont="1" applyFill="1" applyBorder="1" applyAlignment="1" applyProtection="1">
      <alignment horizontal="left" vertical="center"/>
    </xf>
    <xf numFmtId="0" fontId="9" fillId="2" borderId="76" xfId="0" applyFont="1" applyFill="1" applyBorder="1" applyAlignment="1">
      <alignment horizontal="left" vertical="center"/>
    </xf>
    <xf numFmtId="0" fontId="9" fillId="0" borderId="77" xfId="0" applyFont="1" applyBorder="1" applyAlignment="1">
      <alignment horizontal="left" vertical="center"/>
    </xf>
    <xf numFmtId="2" fontId="9" fillId="16" borderId="56" xfId="0" applyNumberFormat="1" applyFont="1" applyFill="1" applyBorder="1" applyAlignment="1" applyProtection="1">
      <alignment horizontal="left" vertical="center"/>
    </xf>
    <xf numFmtId="164" fontId="0" fillId="0" borderId="0" xfId="0" applyNumberFormat="1" applyBorder="1" applyAlignment="1" applyProtection="1">
      <alignment horizontal="center"/>
    </xf>
    <xf numFmtId="164" fontId="0" fillId="0" borderId="0" xfId="0" applyNumberFormat="1" applyBorder="1" applyAlignment="1" applyProtection="1">
      <alignment horizontal="center"/>
    </xf>
    <xf numFmtId="0" fontId="1" fillId="4" borderId="28" xfId="0" applyFont="1" applyFill="1" applyBorder="1" applyAlignment="1">
      <alignment horizontal="left" vertical="center"/>
    </xf>
    <xf numFmtId="0" fontId="2" fillId="0" borderId="21" xfId="0" applyFont="1" applyBorder="1" applyAlignment="1">
      <alignment horizontal="left" vertical="center"/>
    </xf>
    <xf numFmtId="0" fontId="30" fillId="5" borderId="0" xfId="0" applyFont="1" applyFill="1" applyBorder="1" applyAlignment="1" applyProtection="1">
      <alignment horizontal="center" vertical="center"/>
      <protection locked="0"/>
    </xf>
    <xf numFmtId="0" fontId="2" fillId="2" borderId="0" xfId="0" applyFont="1" applyFill="1" applyBorder="1" applyAlignment="1">
      <alignment horizontal="left" vertical="center"/>
    </xf>
    <xf numFmtId="0" fontId="2" fillId="3" borderId="0" xfId="0" applyFont="1" applyFill="1" applyBorder="1" applyAlignment="1">
      <alignment horizontal="left" vertical="center"/>
    </xf>
    <xf numFmtId="0" fontId="9" fillId="2" borderId="79" xfId="0" applyFont="1" applyFill="1" applyBorder="1" applyAlignment="1">
      <alignment horizontal="left" vertical="center"/>
    </xf>
    <xf numFmtId="0" fontId="9" fillId="3" borderId="79" xfId="0" applyFont="1" applyFill="1" applyBorder="1" applyAlignment="1">
      <alignment horizontal="left" vertical="center"/>
    </xf>
    <xf numFmtId="0" fontId="0" fillId="0" borderId="13" xfId="0" applyBorder="1"/>
    <xf numFmtId="0" fontId="2" fillId="0" borderId="19" xfId="0" applyFont="1" applyBorder="1" applyAlignment="1">
      <alignment horizontal="left" vertical="center"/>
    </xf>
    <xf numFmtId="0" fontId="0" fillId="0" borderId="20" xfId="0" applyBorder="1"/>
    <xf numFmtId="0" fontId="30" fillId="0" borderId="19" xfId="0" applyFont="1" applyFill="1" applyBorder="1" applyAlignment="1" applyProtection="1">
      <alignment horizontal="center" vertical="center"/>
      <protection locked="0"/>
    </xf>
    <xf numFmtId="0" fontId="0" fillId="9" borderId="0" xfId="0" applyFill="1"/>
    <xf numFmtId="0" fontId="0" fillId="18" borderId="0" xfId="0" applyFill="1"/>
    <xf numFmtId="0" fontId="0" fillId="19" borderId="0" xfId="0" applyFill="1"/>
    <xf numFmtId="0" fontId="0" fillId="9" borderId="21" xfId="0" applyFill="1" applyBorder="1"/>
    <xf numFmtId="0" fontId="0" fillId="18" borderId="19" xfId="0" applyFill="1" applyBorder="1"/>
    <xf numFmtId="0" fontId="0" fillId="19" borderId="19" xfId="0" applyFill="1" applyBorder="1"/>
    <xf numFmtId="0" fontId="2" fillId="0" borderId="80" xfId="0" applyFont="1" applyBorder="1" applyAlignment="1">
      <alignment horizontal="left" vertical="center"/>
    </xf>
    <xf numFmtId="0" fontId="2" fillId="0" borderId="20" xfId="0" applyFont="1" applyBorder="1" applyAlignment="1">
      <alignment horizontal="left" vertical="center"/>
    </xf>
    <xf numFmtId="0" fontId="30" fillId="0" borderId="81" xfId="0" applyFont="1" applyFill="1" applyBorder="1" applyAlignment="1" applyProtection="1">
      <alignment horizontal="center" vertical="center"/>
      <protection locked="0"/>
    </xf>
    <xf numFmtId="0" fontId="30" fillId="0" borderId="82" xfId="0" applyFont="1" applyFill="1" applyBorder="1" applyAlignment="1" applyProtection="1">
      <alignment horizontal="center" vertical="center"/>
      <protection locked="0"/>
    </xf>
    <xf numFmtId="0" fontId="30" fillId="5" borderId="82" xfId="0" applyFont="1" applyFill="1" applyBorder="1" applyAlignment="1" applyProtection="1">
      <alignment horizontal="center" vertical="center"/>
      <protection locked="0"/>
    </xf>
    <xf numFmtId="0" fontId="30" fillId="0" borderId="11" xfId="0" applyFont="1" applyFill="1" applyBorder="1" applyAlignment="1" applyProtection="1">
      <alignment horizontal="center" vertical="center"/>
      <protection locked="0"/>
    </xf>
    <xf numFmtId="0" fontId="30" fillId="0" borderId="83" xfId="0" applyFont="1" applyFill="1" applyBorder="1" applyAlignment="1" applyProtection="1">
      <alignment horizontal="center" vertical="center"/>
      <protection locked="0"/>
    </xf>
    <xf numFmtId="0" fontId="30" fillId="0" borderId="84" xfId="0" applyFont="1" applyFill="1" applyBorder="1" applyAlignment="1" applyProtection="1">
      <alignment horizontal="center" vertical="center"/>
      <protection locked="0"/>
    </xf>
    <xf numFmtId="0" fontId="30" fillId="5" borderId="19" xfId="0" applyFont="1" applyFill="1" applyBorder="1" applyAlignment="1" applyProtection="1">
      <alignment horizontal="center" vertical="center"/>
      <protection locked="0"/>
    </xf>
    <xf numFmtId="0" fontId="30" fillId="5" borderId="85" xfId="0" applyFont="1" applyFill="1" applyBorder="1" applyAlignment="1" applyProtection="1">
      <alignment horizontal="center" vertical="center"/>
      <protection locked="0"/>
    </xf>
    <xf numFmtId="0" fontId="0" fillId="19" borderId="20" xfId="0" applyFill="1" applyBorder="1"/>
    <xf numFmtId="0" fontId="10" fillId="4" borderId="80" xfId="0" applyFont="1" applyFill="1" applyBorder="1" applyAlignment="1" applyProtection="1">
      <alignment horizontal="center" vertical="center"/>
      <protection locked="0"/>
    </xf>
    <xf numFmtId="0" fontId="30" fillId="5" borderId="86" xfId="0" applyFont="1" applyFill="1" applyBorder="1" applyAlignment="1" applyProtection="1">
      <alignment horizontal="center" vertical="center"/>
      <protection locked="0"/>
    </xf>
    <xf numFmtId="0" fontId="0" fillId="19" borderId="0" xfId="0" applyFill="1" applyBorder="1"/>
    <xf numFmtId="0" fontId="30" fillId="5" borderId="83" xfId="0" applyFont="1" applyFill="1" applyBorder="1" applyAlignment="1" applyProtection="1">
      <alignment horizontal="center" vertical="center"/>
      <protection locked="0"/>
    </xf>
    <xf numFmtId="0" fontId="30" fillId="5" borderId="18" xfId="0" applyFont="1" applyFill="1" applyBorder="1" applyAlignment="1" applyProtection="1">
      <alignment horizontal="center" vertical="center"/>
      <protection locked="0"/>
    </xf>
    <xf numFmtId="0" fontId="2" fillId="2" borderId="21" xfId="0" applyFont="1" applyFill="1" applyBorder="1" applyAlignment="1">
      <alignment horizontal="left" vertical="center"/>
    </xf>
    <xf numFmtId="0" fontId="2" fillId="2" borderId="19" xfId="0" applyFont="1" applyFill="1" applyBorder="1" applyAlignment="1">
      <alignment horizontal="left" vertical="center"/>
    </xf>
    <xf numFmtId="0" fontId="30" fillId="0" borderId="87" xfId="0" applyFont="1" applyFill="1" applyBorder="1" applyAlignment="1" applyProtection="1">
      <alignment horizontal="center" vertical="center"/>
      <protection locked="0"/>
    </xf>
    <xf numFmtId="0" fontId="30" fillId="5" borderId="88" xfId="0" applyFont="1" applyFill="1" applyBorder="1" applyAlignment="1" applyProtection="1">
      <alignment horizontal="center" vertical="center"/>
      <protection locked="0"/>
    </xf>
    <xf numFmtId="0" fontId="30" fillId="5" borderId="89" xfId="0" applyFont="1" applyFill="1" applyBorder="1" applyAlignment="1" applyProtection="1">
      <alignment horizontal="center" vertical="center"/>
      <protection locked="0"/>
    </xf>
    <xf numFmtId="0" fontId="30" fillId="0" borderId="88" xfId="0" applyFont="1" applyFill="1" applyBorder="1" applyAlignment="1" applyProtection="1">
      <alignment horizontal="center" vertical="center"/>
      <protection locked="0"/>
    </xf>
    <xf numFmtId="0" fontId="30" fillId="0" borderId="89" xfId="0" applyFont="1" applyFill="1" applyBorder="1" applyAlignment="1" applyProtection="1">
      <alignment horizontal="center" vertical="center"/>
      <protection locked="0"/>
    </xf>
    <xf numFmtId="0" fontId="2" fillId="0" borderId="41" xfId="0" applyFont="1" applyBorder="1" applyAlignment="1">
      <alignment horizontal="left" vertical="center"/>
    </xf>
    <xf numFmtId="0" fontId="10" fillId="4" borderId="88" xfId="0" applyFont="1" applyFill="1" applyBorder="1" applyAlignment="1" applyProtection="1">
      <alignment horizontal="center" vertical="center"/>
      <protection locked="0"/>
    </xf>
    <xf numFmtId="0" fontId="10" fillId="4" borderId="89" xfId="0" applyFont="1" applyFill="1" applyBorder="1" applyAlignment="1" applyProtection="1">
      <alignment horizontal="center" vertical="center"/>
      <protection locked="0"/>
    </xf>
    <xf numFmtId="0" fontId="2" fillId="0" borderId="90" xfId="0" applyFont="1" applyBorder="1" applyAlignment="1">
      <alignment horizontal="left" vertical="center"/>
    </xf>
    <xf numFmtId="0" fontId="6" fillId="0" borderId="9" xfId="0" applyFont="1" applyFill="1" applyBorder="1" applyAlignment="1" applyProtection="1">
      <alignment horizontal="left" vertical="center"/>
    </xf>
    <xf numFmtId="0" fontId="6" fillId="15" borderId="30" xfId="0" applyFont="1" applyFill="1" applyBorder="1" applyAlignment="1" applyProtection="1">
      <alignment horizontal="center" vertical="center"/>
    </xf>
    <xf numFmtId="0" fontId="6" fillId="15" borderId="31" xfId="0" applyFont="1" applyFill="1" applyBorder="1" applyAlignment="1" applyProtection="1">
      <alignment horizontal="center" vertical="center"/>
    </xf>
    <xf numFmtId="0" fontId="6" fillId="15" borderId="32" xfId="0" applyFont="1" applyFill="1" applyBorder="1" applyAlignment="1" applyProtection="1">
      <alignment horizontal="center" vertical="center"/>
    </xf>
    <xf numFmtId="0" fontId="6" fillId="9" borderId="30"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6" fillId="9" borderId="32" xfId="0" applyFont="1" applyFill="1" applyBorder="1" applyAlignment="1" applyProtection="1">
      <alignment horizontal="center" vertical="center"/>
    </xf>
    <xf numFmtId="0" fontId="14" fillId="7" borderId="23" xfId="0" applyFont="1" applyFill="1" applyBorder="1" applyAlignment="1" applyProtection="1">
      <alignment horizontal="right" vertical="center"/>
    </xf>
    <xf numFmtId="0" fontId="14" fillId="7" borderId="33" xfId="0" applyFont="1" applyFill="1" applyBorder="1" applyAlignment="1" applyProtection="1">
      <alignment horizontal="right" vertical="center"/>
    </xf>
    <xf numFmtId="0" fontId="0" fillId="0" borderId="24" xfId="0" applyBorder="1" applyAlignment="1" applyProtection="1">
      <alignment horizontal="right" vertical="center"/>
    </xf>
    <xf numFmtId="0" fontId="0" fillId="0" borderId="25" xfId="0" applyBorder="1" applyAlignment="1" applyProtection="1">
      <alignment horizontal="right" vertical="center"/>
    </xf>
    <xf numFmtId="0" fontId="12" fillId="9" borderId="23" xfId="0" applyFont="1" applyFill="1" applyBorder="1" applyAlignment="1" applyProtection="1">
      <alignment horizontal="right" vertical="center"/>
    </xf>
    <xf numFmtId="0" fontId="12" fillId="9" borderId="33" xfId="0" applyFont="1" applyFill="1" applyBorder="1" applyAlignment="1" applyProtection="1">
      <alignment horizontal="right" vertical="center"/>
    </xf>
    <xf numFmtId="0" fontId="34" fillId="17" borderId="46" xfId="0" applyFont="1" applyFill="1" applyBorder="1" applyAlignment="1">
      <alignment horizontal="center" vertical="center"/>
    </xf>
    <xf numFmtId="0" fontId="34" fillId="17" borderId="69" xfId="0" applyFont="1" applyFill="1" applyBorder="1" applyAlignment="1">
      <alignment horizontal="center" vertical="center"/>
    </xf>
    <xf numFmtId="0" fontId="35" fillId="15" borderId="30" xfId="0" applyFont="1" applyFill="1" applyBorder="1" applyAlignment="1" applyProtection="1">
      <alignment horizontal="center" vertical="center"/>
    </xf>
    <xf numFmtId="0" fontId="35" fillId="15" borderId="31" xfId="0" applyFont="1" applyFill="1" applyBorder="1" applyAlignment="1" applyProtection="1">
      <alignment horizontal="center" vertical="center"/>
    </xf>
    <xf numFmtId="0" fontId="35" fillId="15" borderId="32" xfId="0" applyFont="1" applyFill="1" applyBorder="1" applyAlignment="1" applyProtection="1">
      <alignment horizontal="center" vertical="center"/>
    </xf>
    <xf numFmtId="0" fontId="35" fillId="9" borderId="30" xfId="0" applyFont="1" applyFill="1" applyBorder="1" applyAlignment="1" applyProtection="1">
      <alignment horizontal="center" vertical="center"/>
    </xf>
    <xf numFmtId="0" fontId="35" fillId="9" borderId="31" xfId="0" applyFont="1" applyFill="1" applyBorder="1" applyAlignment="1" applyProtection="1">
      <alignment horizontal="center" vertical="center"/>
    </xf>
    <xf numFmtId="0" fontId="35" fillId="9" borderId="32" xfId="0" applyFont="1" applyFill="1" applyBorder="1" applyAlignment="1" applyProtection="1">
      <alignment horizontal="center" vertical="center"/>
    </xf>
    <xf numFmtId="0" fontId="34" fillId="17" borderId="35" xfId="0" applyFont="1" applyFill="1" applyBorder="1" applyAlignment="1">
      <alignment horizontal="center" vertical="center"/>
    </xf>
    <xf numFmtId="0" fontId="0" fillId="0" borderId="34" xfId="0" applyBorder="1"/>
    <xf numFmtId="0" fontId="0" fillId="0" borderId="36" xfId="0" applyBorder="1"/>
    <xf numFmtId="0" fontId="34" fillId="17" borderId="34" xfId="0" applyFont="1" applyFill="1" applyBorder="1" applyAlignment="1">
      <alignment horizontal="center" vertical="center"/>
    </xf>
    <xf numFmtId="0" fontId="34" fillId="17" borderId="5" xfId="0" applyFont="1" applyFill="1" applyBorder="1" applyAlignment="1">
      <alignment horizontal="center" vertical="center"/>
    </xf>
    <xf numFmtId="0" fontId="34" fillId="17" borderId="36" xfId="0" applyFont="1" applyFill="1" applyBorder="1" applyAlignment="1">
      <alignment horizontal="center" vertical="center"/>
    </xf>
    <xf numFmtId="164" fontId="0" fillId="0" borderId="0" xfId="0" applyNumberFormat="1" applyBorder="1" applyAlignment="1" applyProtection="1">
      <alignment horizontal="center"/>
    </xf>
    <xf numFmtId="0" fontId="34" fillId="17" borderId="2" xfId="0" applyFont="1" applyFill="1" applyBorder="1" applyAlignment="1">
      <alignment horizontal="center" vertical="center"/>
    </xf>
    <xf numFmtId="0" fontId="14" fillId="7" borderId="78" xfId="0" applyFont="1" applyFill="1" applyBorder="1" applyAlignment="1" applyProtection="1">
      <alignment horizontal="right" vertical="center"/>
    </xf>
    <xf numFmtId="0" fontId="14" fillId="7" borderId="24" xfId="0" applyFont="1" applyFill="1" applyBorder="1" applyAlignment="1" applyProtection="1">
      <alignment horizontal="right" vertical="center"/>
    </xf>
    <xf numFmtId="0" fontId="12" fillId="9" borderId="78" xfId="0" applyFont="1" applyFill="1" applyBorder="1" applyAlignment="1" applyProtection="1">
      <alignment horizontal="right" vertical="center"/>
    </xf>
    <xf numFmtId="0" fontId="12" fillId="9" borderId="24" xfId="0" applyFont="1" applyFill="1" applyBorder="1" applyAlignment="1" applyProtection="1">
      <alignment horizontal="right" vertical="center"/>
    </xf>
    <xf numFmtId="0" fontId="8" fillId="9" borderId="22" xfId="0" applyFont="1" applyFill="1" applyBorder="1" applyAlignment="1" applyProtection="1">
      <alignment horizontal="left" vertical="center"/>
    </xf>
    <xf numFmtId="0" fontId="0" fillId="9" borderId="22" xfId="0" applyFill="1" applyBorder="1" applyAlignment="1" applyProtection="1">
      <alignment vertical="center"/>
    </xf>
    <xf numFmtId="0" fontId="0" fillId="9" borderId="29" xfId="0" applyFill="1" applyBorder="1" applyAlignment="1" applyProtection="1">
      <alignment vertical="center"/>
    </xf>
    <xf numFmtId="0" fontId="16" fillId="0" borderId="0" xfId="0" applyFont="1" applyAlignment="1">
      <alignment horizontal="left" vertical="top" wrapText="1"/>
    </xf>
    <xf numFmtId="0" fontId="28" fillId="14" borderId="0" xfId="0" applyFont="1" applyFill="1" applyAlignment="1">
      <alignment horizontal="center" vertical="center"/>
    </xf>
    <xf numFmtId="0" fontId="16" fillId="0" borderId="0" xfId="0" applyFont="1" applyAlignment="1">
      <alignment horizontal="left" vertical="center" wrapText="1"/>
    </xf>
    <xf numFmtId="0" fontId="18" fillId="0" borderId="0" xfId="0" applyFont="1" applyAlignment="1">
      <alignment horizontal="left" vertical="justify" wrapText="1"/>
    </xf>
    <xf numFmtId="0" fontId="16" fillId="0" borderId="0" xfId="0" applyFont="1" applyAlignment="1">
      <alignment horizontal="right" vertical="top" wrapText="1"/>
    </xf>
    <xf numFmtId="0" fontId="16" fillId="0" borderId="0" xfId="0" applyFont="1" applyFill="1" applyAlignment="1">
      <alignment horizontal="left" vertical="top" wrapText="1"/>
    </xf>
    <xf numFmtId="0" fontId="15" fillId="0" borderId="0" xfId="0" applyFont="1" applyAlignment="1">
      <alignment horizontal="left" vertical="top" wrapText="1"/>
    </xf>
    <xf numFmtId="0" fontId="18" fillId="0" borderId="0" xfId="0" applyFont="1" applyAlignment="1">
      <alignment horizontal="left" vertical="top" wrapText="1"/>
    </xf>
    <xf numFmtId="0" fontId="20" fillId="0" borderId="0" xfId="0" applyFont="1" applyAlignment="1">
      <alignment horizontal="left" vertical="top" wrapText="1"/>
    </xf>
    <xf numFmtId="0" fontId="18" fillId="0" borderId="0" xfId="0" applyNumberFormat="1" applyFont="1" applyAlignment="1">
      <alignment horizontal="left" vertical="top" wrapText="1"/>
    </xf>
    <xf numFmtId="0" fontId="17" fillId="0" borderId="0" xfId="0" applyFont="1" applyFill="1" applyAlignment="1">
      <alignment horizontal="left" vertical="top" wrapText="1"/>
    </xf>
    <xf numFmtId="0" fontId="15" fillId="0" borderId="0" xfId="0" applyFont="1" applyAlignment="1">
      <alignment horizontal="left" vertical="justify" wrapText="1"/>
    </xf>
  </cellXfs>
  <cellStyles count="2">
    <cellStyle name="Milliers" xfId="1" builtinId="3"/>
    <cellStyle name="Normal" xfId="0" builtinId="0"/>
  </cellStyles>
  <dxfs count="188">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rgb="FFFFC000"/>
        </patternFill>
      </fill>
    </dxf>
    <dxf>
      <fill>
        <patternFill>
          <bgColor theme="7"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rgb="FFFFC000"/>
        </patternFill>
      </fill>
    </dxf>
    <dxf>
      <fill>
        <patternFill>
          <bgColor theme="7"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rgb="FFFFC000"/>
        </patternFill>
      </fill>
    </dxf>
    <dxf>
      <fill>
        <patternFill>
          <bgColor theme="7"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rgb="FFFFC000"/>
        </patternFill>
      </fill>
    </dxf>
    <dxf>
      <fill>
        <patternFill>
          <bgColor theme="7"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rgb="FFFFC000"/>
        </patternFill>
      </fill>
    </dxf>
    <dxf>
      <fill>
        <patternFill>
          <bgColor theme="7"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rgb="FFFFC000"/>
        </patternFill>
      </fill>
    </dxf>
    <dxf>
      <fill>
        <patternFill>
          <bgColor theme="7"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rgb="FFFFC000"/>
        </patternFill>
      </fill>
    </dxf>
    <dxf>
      <fill>
        <patternFill>
          <bgColor theme="7"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rgb="FFFFC000"/>
        </patternFill>
      </fill>
    </dxf>
    <dxf>
      <fill>
        <patternFill>
          <bgColor theme="7"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rgb="FFFFC000"/>
        </patternFill>
      </fill>
    </dxf>
    <dxf>
      <fill>
        <patternFill>
          <bgColor theme="7"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rgb="FFFFC000"/>
        </patternFill>
      </fill>
    </dxf>
    <dxf>
      <fill>
        <patternFill>
          <bgColor theme="7"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rgb="FFFFC000"/>
        </patternFill>
      </fill>
    </dxf>
    <dxf>
      <fill>
        <patternFill>
          <bgColor theme="7"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rgb="FFFFC000"/>
        </patternFill>
      </fill>
    </dxf>
    <dxf>
      <fill>
        <patternFill>
          <bgColor theme="7"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rgb="FFFFC000"/>
        </patternFill>
      </fill>
    </dxf>
    <dxf>
      <fill>
        <patternFill>
          <bgColor theme="7"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rgb="FFFFC000"/>
        </patternFill>
      </fill>
    </dxf>
    <dxf>
      <fill>
        <patternFill>
          <bgColor theme="7"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rgb="FFFFC000"/>
        </patternFill>
      </fill>
    </dxf>
    <dxf>
      <fill>
        <patternFill>
          <bgColor theme="7"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rgb="FFFFC000"/>
        </patternFill>
      </fill>
    </dxf>
    <dxf>
      <fill>
        <patternFill>
          <bgColor theme="7"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rgb="FFFFC000"/>
        </patternFill>
      </fill>
    </dxf>
    <dxf>
      <fill>
        <patternFill>
          <bgColor theme="7" tint="0.39994506668294322"/>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rgb="FFFFC000"/>
        </patternFill>
      </fill>
    </dxf>
    <dxf>
      <fill>
        <patternFill>
          <bgColor theme="7"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CC99"/>
      <color rgb="FFFF9B9B"/>
      <color rgb="FFFF4747"/>
      <color rgb="FFDE8DE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cid:image005.png@01D1536D.9096AEF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cid:image005.png@01D1536D.9096AEF0" TargetMode="External"/><Relationship Id="rId2" Type="http://schemas.openxmlformats.org/officeDocument/2006/relationships/image" Target="../media/image1.png"/><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8" Type="http://schemas.openxmlformats.org/officeDocument/2006/relationships/image" Target="../media/image10.emf"/><Relationship Id="rId3" Type="http://schemas.openxmlformats.org/officeDocument/2006/relationships/image" Target="../media/image5.png"/><Relationship Id="rId7" Type="http://schemas.openxmlformats.org/officeDocument/2006/relationships/image" Target="../media/image9.emf"/><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emf"/><Relationship Id="rId5" Type="http://schemas.openxmlformats.org/officeDocument/2006/relationships/image" Target="../media/image7.jpeg"/><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55</xdr:col>
      <xdr:colOff>23520</xdr:colOff>
      <xdr:row>0</xdr:row>
      <xdr:rowOff>1</xdr:rowOff>
    </xdr:from>
    <xdr:to>
      <xdr:col>59</xdr:col>
      <xdr:colOff>293984</xdr:colOff>
      <xdr:row>1</xdr:row>
      <xdr:rowOff>0</xdr:rowOff>
    </xdr:to>
    <xdr:pic>
      <xdr:nvPicPr>
        <xdr:cNvPr id="3" name="Image 2" descr="cid:image005.png@01D1536D.9096AEF0"/>
        <xdr:cNvPicPr/>
      </xdr:nvPicPr>
      <xdr:blipFill>
        <a:blip xmlns:r="http://schemas.openxmlformats.org/officeDocument/2006/relationships" r:embed="rId1" r:link="rId2" cstate="print"/>
        <a:srcRect/>
        <a:stretch>
          <a:fillRect/>
        </a:stretch>
      </xdr:blipFill>
      <xdr:spPr bwMode="auto">
        <a:xfrm>
          <a:off x="13828890" y="1"/>
          <a:ext cx="1199446" cy="587962"/>
        </a:xfrm>
        <a:prstGeom prst="rect">
          <a:avLst/>
        </a:prstGeom>
        <a:noFill/>
        <a:ln w="9525">
          <a:noFill/>
          <a:miter lim="800000"/>
          <a:headEnd/>
          <a:tailEnd/>
        </a:ln>
      </xdr:spPr>
    </xdr:pic>
    <xdr:clientData/>
  </xdr:twoCellAnchor>
  <xdr:oneCellAnchor>
    <xdr:from>
      <xdr:col>51</xdr:col>
      <xdr:colOff>11758</xdr:colOff>
      <xdr:row>37</xdr:row>
      <xdr:rowOff>11756</xdr:rowOff>
    </xdr:from>
    <xdr:ext cx="1804638" cy="1034815"/>
    <xdr:sp macro="" textlink="">
      <xdr:nvSpPr>
        <xdr:cNvPr id="11" name="Titre 1"/>
        <xdr:cNvSpPr>
          <a:spLocks noGrp="1"/>
        </xdr:cNvSpPr>
      </xdr:nvSpPr>
      <xdr:spPr>
        <a:xfrm>
          <a:off x="13546118" y="7410244"/>
          <a:ext cx="1804638" cy="1034815"/>
        </a:xfrm>
        <a:prstGeom prst="rect">
          <a:avLst/>
        </a:prstGeom>
        <a:solidFill>
          <a:srgbClr val="FFFF00"/>
        </a:solidFill>
      </xdr:spPr>
      <xdr:txBody>
        <a:bodyPr vert="horz" wrap="square" lIns="0" tIns="0" rIns="0" bIns="0" rtlCol="0" anchor="t" anchorCtr="1">
          <a:no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r>
            <a:rPr lang="fr-FR" sz="2000" b="1"/>
            <a:t>zone A</a:t>
          </a:r>
          <a:r>
            <a:rPr lang="fr-FR" sz="1200"/>
            <a:t/>
          </a:r>
          <a:br>
            <a:rPr lang="fr-FR" sz="1200"/>
          </a:br>
          <a:r>
            <a:rPr lang="fr-FR" sz="1200"/>
            <a:t>Besançon, Bordeaux, Clermont-Ferrand, Dijon, Grenoble, Limoges, Lyon, Poitiers</a:t>
          </a:r>
          <a:endParaRPr lang="fr-FR"/>
        </a:p>
      </xdr:txBody>
    </xdr:sp>
    <xdr:clientData/>
  </xdr:oneCellAnchor>
  <xdr:twoCellAnchor>
    <xdr:from>
      <xdr:col>51</xdr:col>
      <xdr:colOff>0</xdr:colOff>
      <xdr:row>44</xdr:row>
      <xdr:rowOff>23514</xdr:rowOff>
    </xdr:from>
    <xdr:to>
      <xdr:col>60</xdr:col>
      <xdr:colOff>11759</xdr:colOff>
      <xdr:row>49</xdr:row>
      <xdr:rowOff>105831</xdr:rowOff>
    </xdr:to>
    <xdr:sp macro="" textlink="">
      <xdr:nvSpPr>
        <xdr:cNvPr id="12" name="Titre 1"/>
        <xdr:cNvSpPr>
          <a:spLocks noGrp="1"/>
        </xdr:cNvSpPr>
      </xdr:nvSpPr>
      <xdr:spPr>
        <a:xfrm>
          <a:off x="13264444" y="8725366"/>
          <a:ext cx="1787408" cy="1270002"/>
        </a:xfrm>
        <a:prstGeom prst="rect">
          <a:avLst/>
        </a:prstGeom>
        <a:solidFill>
          <a:srgbClr val="3366FF"/>
        </a:solidFill>
      </xdr:spPr>
      <xdr:txBody>
        <a:bodyPr vert="horz" wrap="square" lIns="0" tIns="0" rIns="0" bIns="0" rtlCol="0" anchor="t" anchorCtr="1">
          <a:no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pPr marL="0" indent="0" algn="ctr" defTabSz="914400" rtl="0" eaLnBrk="1" latinLnBrk="0" hangingPunct="1">
            <a:spcBef>
              <a:spcPct val="0"/>
            </a:spcBef>
            <a:buNone/>
          </a:pPr>
          <a:r>
            <a:rPr lang="fr-FR" sz="2000" b="1" kern="1200">
              <a:solidFill>
                <a:schemeClr val="tx1"/>
              </a:solidFill>
              <a:latin typeface="+mj-lt"/>
              <a:ea typeface="+mj-ea"/>
              <a:cs typeface="+mj-cs"/>
            </a:rPr>
            <a:t>zone B</a:t>
          </a:r>
          <a:r>
            <a:rPr lang="fr-FR" sz="1800" b="1" kern="1200">
              <a:solidFill>
                <a:schemeClr val="tx1"/>
              </a:solidFill>
              <a:latin typeface="+mj-lt"/>
              <a:ea typeface="+mj-ea"/>
              <a:cs typeface="+mj-cs"/>
            </a:rPr>
            <a:t/>
          </a:r>
          <a:br>
            <a:rPr lang="fr-FR" sz="1800" b="1" kern="1200">
              <a:solidFill>
                <a:schemeClr val="tx1"/>
              </a:solidFill>
              <a:latin typeface="+mj-lt"/>
              <a:ea typeface="+mj-ea"/>
              <a:cs typeface="+mj-cs"/>
            </a:rPr>
          </a:br>
          <a:r>
            <a:rPr lang="fr-FR" sz="1200" kern="1200">
              <a:solidFill>
                <a:schemeClr val="tx1"/>
              </a:solidFill>
              <a:latin typeface="+mj-lt"/>
              <a:ea typeface="+mj-ea"/>
              <a:cs typeface="+mj-cs"/>
            </a:rPr>
            <a:t>Aix-Marseille, Amiens, Caen, Lille, nancy-Metz, Nantes, Nice, Orléans-Tours, Reims, Rennes, Rouen, Strasbourg</a:t>
          </a:r>
        </a:p>
      </xdr:txBody>
    </xdr:sp>
    <xdr:clientData/>
  </xdr:twoCellAnchor>
  <xdr:twoCellAnchor>
    <xdr:from>
      <xdr:col>51</xdr:col>
      <xdr:colOff>1</xdr:colOff>
      <xdr:row>51</xdr:row>
      <xdr:rowOff>13976</xdr:rowOff>
    </xdr:from>
    <xdr:to>
      <xdr:col>60</xdr:col>
      <xdr:colOff>0</xdr:colOff>
      <xdr:row>55</xdr:row>
      <xdr:rowOff>184840</xdr:rowOff>
    </xdr:to>
    <xdr:sp macro="" textlink="">
      <xdr:nvSpPr>
        <xdr:cNvPr id="13" name="Titre 1"/>
        <xdr:cNvSpPr>
          <a:spLocks noGrp="1"/>
        </xdr:cNvSpPr>
      </xdr:nvSpPr>
      <xdr:spPr>
        <a:xfrm>
          <a:off x="13264445" y="10291569"/>
          <a:ext cx="1775648" cy="923456"/>
        </a:xfrm>
        <a:prstGeom prst="rect">
          <a:avLst/>
        </a:prstGeom>
        <a:solidFill>
          <a:srgbClr val="FF0000"/>
        </a:solidFill>
      </xdr:spPr>
      <xdr:txBody>
        <a:bodyPr vert="horz" wrap="square" lIns="0" tIns="0" rIns="0" bIns="0" rtlCol="0" anchor="t" anchorCtr="1">
          <a:no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pPr marL="0" indent="0" algn="ctr" defTabSz="914400" rtl="0" eaLnBrk="1" latinLnBrk="0" hangingPunct="1">
            <a:spcBef>
              <a:spcPct val="0"/>
            </a:spcBef>
            <a:buNone/>
          </a:pPr>
          <a:r>
            <a:rPr lang="fr-FR" sz="2000" b="1" kern="1200">
              <a:solidFill>
                <a:sysClr val="windowText" lastClr="000000"/>
              </a:solidFill>
              <a:latin typeface="+mj-lt"/>
              <a:ea typeface="+mj-ea"/>
              <a:cs typeface="+mj-cs"/>
            </a:rPr>
            <a:t>zone C</a:t>
          </a:r>
          <a:r>
            <a:rPr lang="fr-FR" sz="1800" b="1" kern="1200">
              <a:solidFill>
                <a:sysClr val="windowText" lastClr="000000"/>
              </a:solidFill>
              <a:latin typeface="+mj-lt"/>
              <a:ea typeface="+mj-ea"/>
              <a:cs typeface="+mj-cs"/>
            </a:rPr>
            <a:t/>
          </a:r>
          <a:br>
            <a:rPr lang="fr-FR" sz="1800" b="1" kern="1200">
              <a:solidFill>
                <a:sysClr val="windowText" lastClr="000000"/>
              </a:solidFill>
              <a:latin typeface="+mj-lt"/>
              <a:ea typeface="+mj-ea"/>
              <a:cs typeface="+mj-cs"/>
            </a:rPr>
          </a:br>
          <a:r>
            <a:rPr lang="fr-FR" sz="1200" kern="1200">
              <a:solidFill>
                <a:sysClr val="windowText" lastClr="000000"/>
              </a:solidFill>
              <a:latin typeface="+mj-lt"/>
              <a:ea typeface="+mj-ea"/>
              <a:cs typeface="+mj-cs"/>
            </a:rPr>
            <a:t>Créteil, Montpellier, Paris,</a:t>
          </a:r>
        </a:p>
        <a:p>
          <a:pPr marL="0" indent="0" algn="ctr" defTabSz="914400" rtl="0" eaLnBrk="1" latinLnBrk="0" hangingPunct="1">
            <a:spcBef>
              <a:spcPct val="0"/>
            </a:spcBef>
            <a:buNone/>
          </a:pPr>
          <a:r>
            <a:rPr lang="fr-FR" sz="1200" kern="1200">
              <a:solidFill>
                <a:sysClr val="windowText" lastClr="000000"/>
              </a:solidFill>
              <a:latin typeface="+mj-lt"/>
              <a:ea typeface="+mj-ea"/>
              <a:cs typeface="+mj-cs"/>
            </a:rPr>
            <a:t>Toulouse, Versailles</a:t>
          </a:r>
        </a:p>
      </xdr:txBody>
    </xdr:sp>
    <xdr:clientData/>
  </xdr:twoCellAnchor>
  <xdr:twoCellAnchor editAs="oneCell">
    <xdr:from>
      <xdr:col>0</xdr:col>
      <xdr:colOff>0</xdr:colOff>
      <xdr:row>46</xdr:row>
      <xdr:rowOff>105835</xdr:rowOff>
    </xdr:from>
    <xdr:to>
      <xdr:col>24</xdr:col>
      <xdr:colOff>0</xdr:colOff>
      <xdr:row>54</xdr:row>
      <xdr:rowOff>130430</xdr:rowOff>
    </xdr:to>
    <xdr:pic>
      <xdr:nvPicPr>
        <xdr:cNvPr id="7" name="Image 6" descr="Sans titre 1.gif"/>
        <xdr:cNvPicPr>
          <a:picLocks noChangeAspect="1"/>
        </xdr:cNvPicPr>
      </xdr:nvPicPr>
      <xdr:blipFill>
        <a:blip xmlns:r="http://schemas.openxmlformats.org/officeDocument/2006/relationships" r:embed="rId3" cstate="print"/>
        <a:stretch>
          <a:fillRect/>
        </a:stretch>
      </xdr:blipFill>
      <xdr:spPr>
        <a:xfrm>
          <a:off x="0" y="9289816"/>
          <a:ext cx="6020741" cy="16826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65</xdr:col>
      <xdr:colOff>297509</xdr:colOff>
      <xdr:row>36</xdr:row>
      <xdr:rowOff>95250</xdr:rowOff>
    </xdr:from>
    <xdr:ext cx="1752129" cy="1034815"/>
    <xdr:sp macro="" textlink="">
      <xdr:nvSpPr>
        <xdr:cNvPr id="3" name="Titre 1"/>
        <xdr:cNvSpPr>
          <a:spLocks noGrp="1"/>
        </xdr:cNvSpPr>
      </xdr:nvSpPr>
      <xdr:spPr>
        <a:xfrm>
          <a:off x="18328334" y="7429500"/>
          <a:ext cx="1752129" cy="1034815"/>
        </a:xfrm>
        <a:prstGeom prst="rect">
          <a:avLst/>
        </a:prstGeom>
        <a:solidFill>
          <a:srgbClr val="FFFF00"/>
        </a:solidFill>
      </xdr:spPr>
      <xdr:txBody>
        <a:bodyPr vert="horz" wrap="square" lIns="0" tIns="0" rIns="0" bIns="0" rtlCol="0" anchor="t" anchorCtr="1">
          <a:no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r>
            <a:rPr lang="fr-FR" sz="2000" b="1"/>
            <a:t>zone A</a:t>
          </a:r>
          <a:r>
            <a:rPr lang="fr-FR" sz="1200"/>
            <a:t/>
          </a:r>
          <a:br>
            <a:rPr lang="fr-FR" sz="1200"/>
          </a:br>
          <a:r>
            <a:rPr lang="fr-FR" sz="1200"/>
            <a:t>Besançon, Bordeaux, Clermont-Ferrand, Dijon, Grenoble, Limoges, Lyon, Poitiers</a:t>
          </a:r>
          <a:endParaRPr lang="fr-FR"/>
        </a:p>
      </xdr:txBody>
    </xdr:sp>
    <xdr:clientData/>
  </xdr:oneCellAnchor>
  <xdr:twoCellAnchor>
    <xdr:from>
      <xdr:col>65</xdr:col>
      <xdr:colOff>285751</xdr:colOff>
      <xdr:row>43</xdr:row>
      <xdr:rowOff>90545</xdr:rowOff>
    </xdr:from>
    <xdr:to>
      <xdr:col>72</xdr:col>
      <xdr:colOff>1472</xdr:colOff>
      <xdr:row>49</xdr:row>
      <xdr:rowOff>110391</xdr:rowOff>
    </xdr:to>
    <xdr:sp macro="" textlink="">
      <xdr:nvSpPr>
        <xdr:cNvPr id="4" name="Titre 1"/>
        <xdr:cNvSpPr>
          <a:spLocks noGrp="1"/>
        </xdr:cNvSpPr>
      </xdr:nvSpPr>
      <xdr:spPr>
        <a:xfrm>
          <a:off x="18316576" y="8758295"/>
          <a:ext cx="1801696" cy="1267621"/>
        </a:xfrm>
        <a:prstGeom prst="rect">
          <a:avLst/>
        </a:prstGeom>
        <a:solidFill>
          <a:srgbClr val="3366FF"/>
        </a:solidFill>
      </xdr:spPr>
      <xdr:txBody>
        <a:bodyPr vert="horz" wrap="square" lIns="0" tIns="0" rIns="0" bIns="0" rtlCol="0" anchor="t" anchorCtr="1">
          <a:no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pPr marL="0" indent="0" algn="ctr" defTabSz="914400" rtl="0" eaLnBrk="1" latinLnBrk="0" hangingPunct="1">
            <a:spcBef>
              <a:spcPct val="0"/>
            </a:spcBef>
            <a:buNone/>
          </a:pPr>
          <a:r>
            <a:rPr lang="fr-FR" sz="2000" b="1" kern="1200">
              <a:solidFill>
                <a:schemeClr val="tx1"/>
              </a:solidFill>
              <a:latin typeface="+mj-lt"/>
              <a:ea typeface="+mj-ea"/>
              <a:cs typeface="+mj-cs"/>
            </a:rPr>
            <a:t>zone B</a:t>
          </a:r>
          <a:r>
            <a:rPr lang="fr-FR" sz="1800" b="1" kern="1200">
              <a:solidFill>
                <a:schemeClr val="tx1"/>
              </a:solidFill>
              <a:latin typeface="+mj-lt"/>
              <a:ea typeface="+mj-ea"/>
              <a:cs typeface="+mj-cs"/>
            </a:rPr>
            <a:t/>
          </a:r>
          <a:br>
            <a:rPr lang="fr-FR" sz="1800" b="1" kern="1200">
              <a:solidFill>
                <a:schemeClr val="tx1"/>
              </a:solidFill>
              <a:latin typeface="+mj-lt"/>
              <a:ea typeface="+mj-ea"/>
              <a:cs typeface="+mj-cs"/>
            </a:rPr>
          </a:br>
          <a:r>
            <a:rPr lang="fr-FR" sz="1200" kern="1200">
              <a:solidFill>
                <a:schemeClr val="tx1"/>
              </a:solidFill>
              <a:latin typeface="+mj-lt"/>
              <a:ea typeface="+mj-ea"/>
              <a:cs typeface="+mj-cs"/>
            </a:rPr>
            <a:t>Aix-Marseille, Amiens, Caen, Lille, nancy-Metz, Nantes, Nice, Orléans-Tours, Reims, Rennes, Rouen, Strasbourg</a:t>
          </a:r>
        </a:p>
      </xdr:txBody>
    </xdr:sp>
    <xdr:clientData/>
  </xdr:twoCellAnchor>
  <xdr:twoCellAnchor>
    <xdr:from>
      <xdr:col>65</xdr:col>
      <xdr:colOff>285752</xdr:colOff>
      <xdr:row>51</xdr:row>
      <xdr:rowOff>25592</xdr:rowOff>
    </xdr:from>
    <xdr:to>
      <xdr:col>71</xdr:col>
      <xdr:colOff>370713</xdr:colOff>
      <xdr:row>55</xdr:row>
      <xdr:rowOff>187048</xdr:rowOff>
    </xdr:to>
    <xdr:sp macro="" textlink="">
      <xdr:nvSpPr>
        <xdr:cNvPr id="5" name="Titre 1"/>
        <xdr:cNvSpPr>
          <a:spLocks noGrp="1"/>
        </xdr:cNvSpPr>
      </xdr:nvSpPr>
      <xdr:spPr>
        <a:xfrm>
          <a:off x="18316577" y="10322117"/>
          <a:ext cx="1789936" cy="923456"/>
        </a:xfrm>
        <a:prstGeom prst="rect">
          <a:avLst/>
        </a:prstGeom>
        <a:solidFill>
          <a:srgbClr val="FF0000"/>
        </a:solidFill>
      </xdr:spPr>
      <xdr:txBody>
        <a:bodyPr vert="horz" wrap="square" lIns="0" tIns="0" rIns="0" bIns="0" rtlCol="0" anchor="t" anchorCtr="1">
          <a:no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pPr marL="0" indent="0" algn="ctr" defTabSz="914400" rtl="0" eaLnBrk="1" latinLnBrk="0" hangingPunct="1">
            <a:spcBef>
              <a:spcPct val="0"/>
            </a:spcBef>
            <a:buNone/>
          </a:pPr>
          <a:r>
            <a:rPr lang="fr-FR" sz="2000" b="1" kern="1200">
              <a:solidFill>
                <a:sysClr val="windowText" lastClr="000000"/>
              </a:solidFill>
              <a:latin typeface="+mj-lt"/>
              <a:ea typeface="+mj-ea"/>
              <a:cs typeface="+mj-cs"/>
            </a:rPr>
            <a:t>zone C</a:t>
          </a:r>
          <a:r>
            <a:rPr lang="fr-FR" sz="1800" b="1" kern="1200">
              <a:solidFill>
                <a:sysClr val="windowText" lastClr="000000"/>
              </a:solidFill>
              <a:latin typeface="+mj-lt"/>
              <a:ea typeface="+mj-ea"/>
              <a:cs typeface="+mj-cs"/>
            </a:rPr>
            <a:t/>
          </a:r>
          <a:br>
            <a:rPr lang="fr-FR" sz="1800" b="1" kern="1200">
              <a:solidFill>
                <a:sysClr val="windowText" lastClr="000000"/>
              </a:solidFill>
              <a:latin typeface="+mj-lt"/>
              <a:ea typeface="+mj-ea"/>
              <a:cs typeface="+mj-cs"/>
            </a:rPr>
          </a:br>
          <a:r>
            <a:rPr lang="fr-FR" sz="1200" kern="1200">
              <a:solidFill>
                <a:sysClr val="windowText" lastClr="000000"/>
              </a:solidFill>
              <a:latin typeface="+mj-lt"/>
              <a:ea typeface="+mj-ea"/>
              <a:cs typeface="+mj-cs"/>
            </a:rPr>
            <a:t>Créteil, Montpellier, Paris,</a:t>
          </a:r>
        </a:p>
        <a:p>
          <a:pPr marL="0" indent="0" algn="ctr" defTabSz="914400" rtl="0" eaLnBrk="1" latinLnBrk="0" hangingPunct="1">
            <a:spcBef>
              <a:spcPct val="0"/>
            </a:spcBef>
            <a:buNone/>
          </a:pPr>
          <a:r>
            <a:rPr lang="fr-FR" sz="1200" kern="1200">
              <a:solidFill>
                <a:sysClr val="windowText" lastClr="000000"/>
              </a:solidFill>
              <a:latin typeface="+mj-lt"/>
              <a:ea typeface="+mj-ea"/>
              <a:cs typeface="+mj-cs"/>
            </a:rPr>
            <a:t>Toulouse, Versailles</a:t>
          </a:r>
        </a:p>
      </xdr:txBody>
    </xdr:sp>
    <xdr:clientData/>
  </xdr:twoCellAnchor>
  <xdr:twoCellAnchor editAs="oneCell">
    <xdr:from>
      <xdr:col>0</xdr:col>
      <xdr:colOff>0</xdr:colOff>
      <xdr:row>45</xdr:row>
      <xdr:rowOff>14063</xdr:rowOff>
    </xdr:from>
    <xdr:to>
      <xdr:col>28</xdr:col>
      <xdr:colOff>62665</xdr:colOff>
      <xdr:row>55</xdr:row>
      <xdr:rowOff>146747</xdr:rowOff>
    </xdr:to>
    <xdr:pic>
      <xdr:nvPicPr>
        <xdr:cNvPr id="6" name="Image 5" descr="Sans titre 1.gif"/>
        <xdr:cNvPicPr>
          <a:picLocks noChangeAspect="1"/>
        </xdr:cNvPicPr>
      </xdr:nvPicPr>
      <xdr:blipFill>
        <a:blip xmlns:r="http://schemas.openxmlformats.org/officeDocument/2006/relationships" r:embed="rId1" cstate="print"/>
        <a:stretch>
          <a:fillRect/>
        </a:stretch>
      </xdr:blipFill>
      <xdr:spPr>
        <a:xfrm>
          <a:off x="0" y="9138010"/>
          <a:ext cx="8021053" cy="2062750"/>
        </a:xfrm>
        <a:prstGeom prst="rect">
          <a:avLst/>
        </a:prstGeom>
      </xdr:spPr>
    </xdr:pic>
    <xdr:clientData/>
  </xdr:twoCellAnchor>
  <xdr:twoCellAnchor editAs="oneCell">
    <xdr:from>
      <xdr:col>66</xdr:col>
      <xdr:colOff>185854</xdr:colOff>
      <xdr:row>0</xdr:row>
      <xdr:rowOff>0</xdr:rowOff>
    </xdr:from>
    <xdr:to>
      <xdr:col>71</xdr:col>
      <xdr:colOff>209086</xdr:colOff>
      <xdr:row>0</xdr:row>
      <xdr:rowOff>589045</xdr:rowOff>
    </xdr:to>
    <xdr:pic>
      <xdr:nvPicPr>
        <xdr:cNvPr id="7" name="Image 6" descr="cid:image005.png@01D1536D.9096AEF0"/>
        <xdr:cNvPicPr/>
      </xdr:nvPicPr>
      <xdr:blipFill>
        <a:blip xmlns:r="http://schemas.openxmlformats.org/officeDocument/2006/relationships" r:embed="rId2" r:link="rId3" cstate="print"/>
        <a:srcRect/>
        <a:stretch>
          <a:fillRect/>
        </a:stretch>
      </xdr:blipFill>
      <xdr:spPr bwMode="auto">
        <a:xfrm>
          <a:off x="19526250" y="0"/>
          <a:ext cx="1370671" cy="58904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xdr:colOff>
      <xdr:row>16</xdr:row>
      <xdr:rowOff>9525</xdr:rowOff>
    </xdr:from>
    <xdr:to>
      <xdr:col>7</xdr:col>
      <xdr:colOff>171450</xdr:colOff>
      <xdr:row>18</xdr:row>
      <xdr:rowOff>57151</xdr:rowOff>
    </xdr:to>
    <xdr:grpSp>
      <xdr:nvGrpSpPr>
        <xdr:cNvPr id="53" name="Groupe 52"/>
        <xdr:cNvGrpSpPr/>
      </xdr:nvGrpSpPr>
      <xdr:grpSpPr>
        <a:xfrm>
          <a:off x="2305050" y="4494213"/>
          <a:ext cx="3200400" cy="428626"/>
          <a:chOff x="2305050" y="3448050"/>
          <a:chExt cx="3038475" cy="257176"/>
        </a:xfrm>
      </xdr:grpSpPr>
      <xdr:sp macro="" textlink="">
        <xdr:nvSpPr>
          <xdr:cNvPr id="52" name="ZoneTexte 51"/>
          <xdr:cNvSpPr txBox="1"/>
        </xdr:nvSpPr>
        <xdr:spPr>
          <a:xfrm>
            <a:off x="2838450" y="3457576"/>
            <a:ext cx="25050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800" b="1">
                <a:latin typeface="Times New Roman" pitchFamily="18" charset="0"/>
                <a:cs typeface="Times New Roman" pitchFamily="18" charset="0"/>
              </a:rPr>
              <a:t>12 mois répartis sur la période de référence Forfait Jour</a:t>
            </a:r>
          </a:p>
        </xdr:txBody>
      </xdr:sp>
      <xdr:sp macro="" textlink="">
        <xdr:nvSpPr>
          <xdr:cNvPr id="51" name="ZoneTexte 50"/>
          <xdr:cNvSpPr txBox="1"/>
        </xdr:nvSpPr>
        <xdr:spPr>
          <a:xfrm>
            <a:off x="2305050" y="3448050"/>
            <a:ext cx="51435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800" b="1">
                <a:solidFill>
                  <a:srgbClr val="FF0000"/>
                </a:solidFill>
                <a:latin typeface="Times New Roman" pitchFamily="18" charset="0"/>
                <a:cs typeface="Times New Roman" pitchFamily="18" charset="0"/>
              </a:rPr>
              <a:t>zone 1</a:t>
            </a:r>
          </a:p>
        </xdr:txBody>
      </xdr:sp>
    </xdr:grpSp>
    <xdr:clientData/>
  </xdr:twoCellAnchor>
  <xdr:twoCellAnchor editAs="oneCell">
    <xdr:from>
      <xdr:col>7</xdr:col>
      <xdr:colOff>738188</xdr:colOff>
      <xdr:row>0</xdr:row>
      <xdr:rowOff>23812</xdr:rowOff>
    </xdr:from>
    <xdr:to>
      <xdr:col>12</xdr:col>
      <xdr:colOff>87322</xdr:colOff>
      <xdr:row>2</xdr:row>
      <xdr:rowOff>219808</xdr:rowOff>
    </xdr:to>
    <xdr:pic>
      <xdr:nvPicPr>
        <xdr:cNvPr id="2" name="Image 1" descr="C:\Users\D31053\Documents\Documents\Syndicats\Bureau Cap Ampere\logos\Capture.PNG"/>
        <xdr:cNvPicPr/>
      </xdr:nvPicPr>
      <xdr:blipFill>
        <a:blip xmlns:r="http://schemas.openxmlformats.org/officeDocument/2006/relationships" r:embed="rId1" cstate="print"/>
        <a:srcRect/>
        <a:stretch>
          <a:fillRect/>
        </a:stretch>
      </xdr:blipFill>
      <xdr:spPr bwMode="auto">
        <a:xfrm>
          <a:off x="6072188" y="23812"/>
          <a:ext cx="3349634" cy="914034"/>
        </a:xfrm>
        <a:prstGeom prst="rect">
          <a:avLst/>
        </a:prstGeom>
        <a:noFill/>
        <a:ln w="9525">
          <a:noFill/>
          <a:miter lim="800000"/>
          <a:headEnd/>
          <a:tailEnd/>
        </a:ln>
      </xdr:spPr>
    </xdr:pic>
    <xdr:clientData/>
  </xdr:twoCellAnchor>
  <xdr:twoCellAnchor editAs="oneCell">
    <xdr:from>
      <xdr:col>4</xdr:col>
      <xdr:colOff>228600</xdr:colOff>
      <xdr:row>37</xdr:row>
      <xdr:rowOff>548598</xdr:rowOff>
    </xdr:from>
    <xdr:to>
      <xdr:col>11</xdr:col>
      <xdr:colOff>238125</xdr:colOff>
      <xdr:row>38</xdr:row>
      <xdr:rowOff>188911</xdr:rowOff>
    </xdr:to>
    <xdr:pic>
      <xdr:nvPicPr>
        <xdr:cNvPr id="2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276600" y="8224161"/>
          <a:ext cx="5534025" cy="2275563"/>
        </a:xfrm>
        <a:prstGeom prst="rect">
          <a:avLst/>
        </a:prstGeom>
        <a:noFill/>
        <a:ln w="1">
          <a:noFill/>
          <a:miter lim="800000"/>
          <a:headEnd/>
          <a:tailEnd type="none" w="med" len="med"/>
        </a:ln>
        <a:effectLst/>
      </xdr:spPr>
    </xdr:pic>
    <xdr:clientData/>
  </xdr:twoCellAnchor>
  <xdr:twoCellAnchor>
    <xdr:from>
      <xdr:col>4</xdr:col>
      <xdr:colOff>284161</xdr:colOff>
      <xdr:row>37</xdr:row>
      <xdr:rowOff>7941</xdr:rowOff>
    </xdr:from>
    <xdr:to>
      <xdr:col>12</xdr:col>
      <xdr:colOff>127000</xdr:colOff>
      <xdr:row>37</xdr:row>
      <xdr:rowOff>571502</xdr:rowOff>
    </xdr:to>
    <xdr:sp macro="" textlink="">
      <xdr:nvSpPr>
        <xdr:cNvPr id="29" name="ZoneTexte 28"/>
        <xdr:cNvSpPr txBox="1"/>
      </xdr:nvSpPr>
      <xdr:spPr>
        <a:xfrm>
          <a:off x="3332161" y="8413754"/>
          <a:ext cx="6129339" cy="563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800">
              <a:latin typeface="Times New Roman" pitchFamily="18" charset="0"/>
              <a:cs typeface="Times New Roman" pitchFamily="18" charset="0"/>
            </a:rPr>
            <a:t>Saisir</a:t>
          </a:r>
          <a:r>
            <a:rPr lang="fr-FR" sz="800" baseline="0">
              <a:latin typeface="Times New Roman" pitchFamily="18" charset="0"/>
              <a:cs typeface="Times New Roman" pitchFamily="18" charset="0"/>
            </a:rPr>
            <a:t> Nom et Prénom en haut de la feuille excel</a:t>
          </a:r>
        </a:p>
        <a:p>
          <a:r>
            <a:rPr lang="fr-FR" sz="800">
              <a:latin typeface="Times New Roman" pitchFamily="18" charset="0"/>
              <a:cs typeface="Times New Roman" pitchFamily="18" charset="0"/>
            </a:rPr>
            <a:t>Imputer ses présences/absences en sélectionnant dans le menu déroulant les codes correspondants : 1 (jour travaillé </a:t>
          </a:r>
          <a:r>
            <a:rPr lang="fr-FR" sz="800" b="1">
              <a:latin typeface="Times New Roman" pitchFamily="18" charset="0"/>
              <a:cs typeface="Times New Roman" pitchFamily="18" charset="0"/>
            </a:rPr>
            <a:t>et éventuellement WE ou férié</a:t>
          </a:r>
          <a:r>
            <a:rPr lang="fr-FR" sz="800">
              <a:latin typeface="Times New Roman" pitchFamily="18" charset="0"/>
              <a:cs typeface="Times New Roman" pitchFamily="18" charset="0"/>
            </a:rPr>
            <a:t>), CA (congé annuel), FR (jour de repos forfait jour), MF (congé mère de famille), ANC (congé d'ancienneté), C68</a:t>
          </a:r>
          <a:r>
            <a:rPr lang="fr-FR" sz="800" baseline="0">
              <a:latin typeface="Times New Roman" pitchFamily="18" charset="0"/>
              <a:cs typeface="Times New Roman" pitchFamily="18" charset="0"/>
            </a:rPr>
            <a:t> (co</a:t>
          </a:r>
          <a:r>
            <a:rPr lang="fr-FR" sz="800">
              <a:latin typeface="Times New Roman" pitchFamily="18" charset="0"/>
              <a:cs typeface="Times New Roman" pitchFamily="18" charset="0"/>
            </a:rPr>
            <a:t>ngé 13ème mois), CET (jour de CET utilisé (limite de 20j)), MAL (maladie/enfant malade), RC (repos compensateurs), </a:t>
          </a:r>
          <a:r>
            <a:rPr lang="fr-FR" sz="800">
              <a:solidFill>
                <a:schemeClr val="dk1"/>
              </a:solidFill>
              <a:latin typeface="Times New Roman" pitchFamily="18" charset="0"/>
              <a:ea typeface="+mn-ea"/>
              <a:cs typeface="Times New Roman" pitchFamily="18" charset="0"/>
            </a:rPr>
            <a:t>CS (congés spéciaux type naissance, mariage, décès ...)</a:t>
          </a:r>
        </a:p>
      </xdr:txBody>
    </xdr:sp>
    <xdr:clientData/>
  </xdr:twoCellAnchor>
  <xdr:twoCellAnchor>
    <xdr:from>
      <xdr:col>4</xdr:col>
      <xdr:colOff>76200</xdr:colOff>
      <xdr:row>37</xdr:row>
      <xdr:rowOff>123826</xdr:rowOff>
    </xdr:from>
    <xdr:to>
      <xdr:col>4</xdr:col>
      <xdr:colOff>342901</xdr:colOff>
      <xdr:row>37</xdr:row>
      <xdr:rowOff>409575</xdr:rowOff>
    </xdr:to>
    <xdr:sp macro="" textlink="">
      <xdr:nvSpPr>
        <xdr:cNvPr id="25" name="Ellipse 24"/>
        <xdr:cNvSpPr/>
      </xdr:nvSpPr>
      <xdr:spPr>
        <a:xfrm>
          <a:off x="3124200" y="7581901"/>
          <a:ext cx="266701" cy="285749"/>
        </a:xfrm>
        <a:prstGeom prst="ellipse">
          <a:avLst/>
        </a:prstGeom>
        <a:ln w="12700"/>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fr-FR" sz="1000" b="1">
              <a:solidFill>
                <a:srgbClr val="FF0000"/>
              </a:solidFill>
              <a:latin typeface="Times New Roman" pitchFamily="18" charset="0"/>
              <a:cs typeface="Times New Roman" pitchFamily="18" charset="0"/>
            </a:rPr>
            <a:t>2</a:t>
          </a:r>
        </a:p>
      </xdr:txBody>
    </xdr:sp>
    <xdr:clientData/>
  </xdr:twoCellAnchor>
  <xdr:twoCellAnchor>
    <xdr:from>
      <xdr:col>4</xdr:col>
      <xdr:colOff>95250</xdr:colOff>
      <xdr:row>39</xdr:row>
      <xdr:rowOff>9535</xdr:rowOff>
    </xdr:from>
    <xdr:to>
      <xdr:col>11</xdr:col>
      <xdr:colOff>447675</xdr:colOff>
      <xdr:row>42</xdr:row>
      <xdr:rowOff>178608</xdr:rowOff>
    </xdr:to>
    <xdr:grpSp>
      <xdr:nvGrpSpPr>
        <xdr:cNvPr id="31" name="Groupe 30"/>
        <xdr:cNvGrpSpPr/>
      </xdr:nvGrpSpPr>
      <xdr:grpSpPr>
        <a:xfrm>
          <a:off x="3143250" y="11320473"/>
          <a:ext cx="5876925" cy="740573"/>
          <a:chOff x="3114675" y="10411535"/>
          <a:chExt cx="5876925" cy="331605"/>
        </a:xfrm>
      </xdr:grpSpPr>
      <xdr:sp macro="" textlink="">
        <xdr:nvSpPr>
          <xdr:cNvPr id="30" name="ZoneTexte 29"/>
          <xdr:cNvSpPr txBox="1"/>
        </xdr:nvSpPr>
        <xdr:spPr>
          <a:xfrm>
            <a:off x="3267075" y="10411535"/>
            <a:ext cx="5724525" cy="3316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800">
                <a:latin typeface="Times New Roman" pitchFamily="18" charset="0"/>
                <a:cs typeface="Times New Roman" pitchFamily="18" charset="0"/>
              </a:rPr>
              <a:t>Renseigner les cellules de saisie</a:t>
            </a:r>
            <a:r>
              <a:rPr lang="fr-FR" sz="800" b="1">
                <a:latin typeface="Times New Roman" pitchFamily="18" charset="0"/>
                <a:cs typeface="Times New Roman" pitchFamily="18" charset="0"/>
              </a:rPr>
              <a:t> (cellules vertes).</a:t>
            </a:r>
          </a:p>
          <a:p>
            <a:r>
              <a:rPr lang="fr-FR" sz="800" b="1">
                <a:latin typeface="Times New Roman" pitchFamily="18" charset="0"/>
                <a:cs typeface="Times New Roman" pitchFamily="18" charset="0"/>
              </a:rPr>
              <a:t>Attention: </a:t>
            </a:r>
            <a:r>
              <a:rPr lang="fr-FR" sz="800">
                <a:latin typeface="Times New Roman" pitchFamily="18" charset="0"/>
                <a:cs typeface="Times New Roman" pitchFamily="18" charset="0"/>
              </a:rPr>
              <a:t>les cellules FORFAIT  Taux plein, FORFAIT</a:t>
            </a:r>
            <a:r>
              <a:rPr lang="fr-FR" sz="800" baseline="0">
                <a:latin typeface="Times New Roman" pitchFamily="18" charset="0"/>
                <a:cs typeface="Times New Roman" pitchFamily="18" charset="0"/>
              </a:rPr>
              <a:t> (en jours) et Seuil 1er jour suppl.majoré sont à renseigner en fonction des éléments transmis et </a:t>
            </a:r>
            <a:r>
              <a:rPr lang="fr-FR" sz="800" b="1" baseline="0">
                <a:latin typeface="Times New Roman" pitchFamily="18" charset="0"/>
                <a:cs typeface="Times New Roman" pitchFamily="18" charset="0"/>
              </a:rPr>
              <a:t>validés par la DSP concernant votre convention forfait</a:t>
            </a:r>
            <a:r>
              <a:rPr lang="fr-FR" sz="800" baseline="0">
                <a:latin typeface="Times New Roman" pitchFamily="18" charset="0"/>
                <a:cs typeface="Times New Roman" pitchFamily="18" charset="0"/>
              </a:rPr>
              <a:t>. Ces informations sont également disponibles dans l'outil GTA (sous la rubrique : Mes temps/Absences/Soldes)</a:t>
            </a:r>
            <a:endParaRPr lang="fr-FR" sz="800">
              <a:latin typeface="Times New Roman" pitchFamily="18" charset="0"/>
              <a:cs typeface="Times New Roman" pitchFamily="18" charset="0"/>
            </a:endParaRPr>
          </a:p>
        </xdr:txBody>
      </xdr:sp>
      <xdr:sp macro="" textlink="">
        <xdr:nvSpPr>
          <xdr:cNvPr id="28" name="Ellipse 27"/>
          <xdr:cNvSpPr/>
        </xdr:nvSpPr>
        <xdr:spPr>
          <a:xfrm>
            <a:off x="3114675" y="10458450"/>
            <a:ext cx="180975" cy="102359"/>
          </a:xfrm>
          <a:prstGeom prst="ellipse">
            <a:avLst/>
          </a:prstGeom>
          <a:ln w="12700"/>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fr-FR" sz="1000" b="1">
                <a:solidFill>
                  <a:srgbClr val="FF0000"/>
                </a:solidFill>
                <a:latin typeface="Times New Roman" pitchFamily="18" charset="0"/>
                <a:cs typeface="Times New Roman" pitchFamily="18" charset="0"/>
              </a:rPr>
              <a:t>3</a:t>
            </a:r>
          </a:p>
        </xdr:txBody>
      </xdr:sp>
    </xdr:grpSp>
    <xdr:clientData/>
  </xdr:twoCellAnchor>
  <xdr:twoCellAnchor>
    <xdr:from>
      <xdr:col>4</xdr:col>
      <xdr:colOff>176213</xdr:colOff>
      <xdr:row>47</xdr:row>
      <xdr:rowOff>96837</xdr:rowOff>
    </xdr:from>
    <xdr:to>
      <xdr:col>6</xdr:col>
      <xdr:colOff>71439</xdr:colOff>
      <xdr:row>50</xdr:row>
      <xdr:rowOff>7937</xdr:rowOff>
    </xdr:to>
    <xdr:sp macro="" textlink="">
      <xdr:nvSpPr>
        <xdr:cNvPr id="34" name="ZoneTexte 33"/>
        <xdr:cNvSpPr txBox="1"/>
      </xdr:nvSpPr>
      <xdr:spPr>
        <a:xfrm>
          <a:off x="3224213" y="12122150"/>
          <a:ext cx="1419226" cy="482600"/>
        </a:xfrm>
        <a:prstGeom prst="rect">
          <a:avLst/>
        </a:prstGeom>
        <a:solidFill>
          <a:schemeClr val="lt1"/>
        </a:solidFill>
        <a:ln w="9525" cmpd="sng">
          <a:solidFill>
            <a:srgbClr val="FF4747"/>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800">
              <a:latin typeface="Times New Roman" pitchFamily="18" charset="0"/>
              <a:cs typeface="Times New Roman" pitchFamily="18" charset="0"/>
            </a:rPr>
            <a:t>éléments</a:t>
          </a:r>
          <a:r>
            <a:rPr lang="fr-FR" sz="800" baseline="0">
              <a:latin typeface="Times New Roman" pitchFamily="18" charset="0"/>
              <a:cs typeface="Times New Roman" pitchFamily="18" charset="0"/>
            </a:rPr>
            <a:t> fournis par la DSP (et via l'outil PGI-GTA</a:t>
          </a:r>
          <a:r>
            <a:rPr lang="fr-FR" sz="800" b="1" baseline="0">
              <a:solidFill>
                <a:schemeClr val="dk1"/>
              </a:solidFill>
              <a:latin typeface="Times New Roman" pitchFamily="18" charset="0"/>
              <a:ea typeface="+mn-ea"/>
              <a:cs typeface="Times New Roman" pitchFamily="18" charset="0"/>
            </a:rPr>
            <a:t>) à la date d'entrée en convention</a:t>
          </a:r>
        </a:p>
      </xdr:txBody>
    </xdr:sp>
    <xdr:clientData/>
  </xdr:twoCellAnchor>
  <xdr:twoCellAnchor>
    <xdr:from>
      <xdr:col>4</xdr:col>
      <xdr:colOff>746125</xdr:colOff>
      <xdr:row>44</xdr:row>
      <xdr:rowOff>39689</xdr:rowOff>
    </xdr:from>
    <xdr:to>
      <xdr:col>5</xdr:col>
      <xdr:colOff>611189</xdr:colOff>
      <xdr:row>47</xdr:row>
      <xdr:rowOff>87312</xdr:rowOff>
    </xdr:to>
    <xdr:cxnSp macro="">
      <xdr:nvCxnSpPr>
        <xdr:cNvPr id="36" name="Connecteur droit avec flèche 35"/>
        <xdr:cNvCxnSpPr/>
      </xdr:nvCxnSpPr>
      <xdr:spPr>
        <a:xfrm flipV="1">
          <a:off x="3794125" y="11350627"/>
          <a:ext cx="627064" cy="619123"/>
        </a:xfrm>
        <a:prstGeom prst="straightConnector1">
          <a:avLst/>
        </a:prstGeom>
        <a:ln w="15875">
          <a:solidFill>
            <a:srgbClr val="FF4747"/>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571494</xdr:colOff>
      <xdr:row>47</xdr:row>
      <xdr:rowOff>115883</xdr:rowOff>
    </xdr:from>
    <xdr:to>
      <xdr:col>9</xdr:col>
      <xdr:colOff>730235</xdr:colOff>
      <xdr:row>50</xdr:row>
      <xdr:rowOff>134933</xdr:rowOff>
    </xdr:to>
    <xdr:sp macro="" textlink="">
      <xdr:nvSpPr>
        <xdr:cNvPr id="39" name="ZoneTexte 38"/>
        <xdr:cNvSpPr txBox="1"/>
      </xdr:nvSpPr>
      <xdr:spPr>
        <a:xfrm>
          <a:off x="5143494" y="12522196"/>
          <a:ext cx="2444741" cy="590550"/>
        </a:xfrm>
        <a:prstGeom prst="rect">
          <a:avLst/>
        </a:prstGeom>
        <a:solidFill>
          <a:schemeClr val="lt1"/>
        </a:solidFill>
        <a:ln w="9525" cmpd="sng">
          <a:solidFill>
            <a:srgbClr val="FF4747"/>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fr-FR" sz="800">
              <a:latin typeface="Times New Roman" pitchFamily="18" charset="0"/>
              <a:cs typeface="Times New Roman" pitchFamily="18" charset="0"/>
            </a:rPr>
            <a:t>Saisir les soldes  PGI-GTA en </a:t>
          </a:r>
          <a:r>
            <a:rPr lang="fr-FR" sz="800">
              <a:solidFill>
                <a:schemeClr val="dk1"/>
              </a:solidFill>
              <a:latin typeface="Times New Roman" pitchFamily="18" charset="0"/>
              <a:ea typeface="+mn-ea"/>
              <a:cs typeface="Times New Roman" pitchFamily="18" charset="0"/>
            </a:rPr>
            <a:t>jours  (=nb d'heures/7) Saisie des éléments de PGI-GTA/Mes temps/Absence/Soldes (forfait-jours, soldes/types d'absences) </a:t>
          </a:r>
          <a:r>
            <a:rPr lang="fr-FR" sz="800" b="1">
              <a:solidFill>
                <a:schemeClr val="dk1"/>
              </a:solidFill>
              <a:latin typeface="Times New Roman" pitchFamily="18" charset="0"/>
              <a:ea typeface="+mn-ea"/>
              <a:cs typeface="Times New Roman" pitchFamily="18" charset="0"/>
            </a:rPr>
            <a:t>à la date d'entrée en convention</a:t>
          </a:r>
        </a:p>
        <a:p>
          <a:pPr algn="ctr"/>
          <a:endParaRPr lang="fr-FR" sz="800" b="1">
            <a:solidFill>
              <a:schemeClr val="dk1"/>
            </a:solidFill>
            <a:latin typeface="Times New Roman" pitchFamily="18" charset="0"/>
            <a:ea typeface="+mn-ea"/>
            <a:cs typeface="Times New Roman" pitchFamily="18" charset="0"/>
          </a:endParaRPr>
        </a:p>
      </xdr:txBody>
    </xdr:sp>
    <xdr:clientData/>
  </xdr:twoCellAnchor>
  <xdr:twoCellAnchor>
    <xdr:from>
      <xdr:col>9</xdr:col>
      <xdr:colOff>416384</xdr:colOff>
      <xdr:row>17</xdr:row>
      <xdr:rowOff>47624</xdr:rowOff>
    </xdr:from>
    <xdr:to>
      <xdr:col>11</xdr:col>
      <xdr:colOff>361949</xdr:colOff>
      <xdr:row>30</xdr:row>
      <xdr:rowOff>38100</xdr:rowOff>
    </xdr:to>
    <xdr:grpSp>
      <xdr:nvGrpSpPr>
        <xdr:cNvPr id="47" name="Groupe 46"/>
        <xdr:cNvGrpSpPr/>
      </xdr:nvGrpSpPr>
      <xdr:grpSpPr>
        <a:xfrm>
          <a:off x="7274384" y="4722812"/>
          <a:ext cx="1660065" cy="2466976"/>
          <a:chOff x="7274384" y="3505199"/>
          <a:chExt cx="1660065" cy="2466976"/>
        </a:xfrm>
      </xdr:grpSpPr>
      <xdr:grpSp>
        <xdr:nvGrpSpPr>
          <xdr:cNvPr id="11" name="Groupe 10"/>
          <xdr:cNvGrpSpPr/>
        </xdr:nvGrpSpPr>
        <xdr:grpSpPr>
          <a:xfrm>
            <a:off x="7274384" y="3505199"/>
            <a:ext cx="1069530" cy="2466976"/>
            <a:chOff x="7181852" y="3352800"/>
            <a:chExt cx="672762" cy="3326743"/>
          </a:xfrm>
        </xdr:grpSpPr>
        <xdr:grpSp>
          <xdr:nvGrpSpPr>
            <xdr:cNvPr id="10" name="Groupe 9"/>
            <xdr:cNvGrpSpPr/>
          </xdr:nvGrpSpPr>
          <xdr:grpSpPr>
            <a:xfrm>
              <a:off x="7181852" y="3352800"/>
              <a:ext cx="552928" cy="3248026"/>
              <a:chOff x="7067551" y="3352800"/>
              <a:chExt cx="552928" cy="3248026"/>
            </a:xfrm>
          </xdr:grpSpPr>
          <xdr:pic>
            <xdr:nvPicPr>
              <xdr:cNvPr id="1027" name="Picture 3"/>
              <xdr:cNvPicPr>
                <a:picLocks noChangeAspect="1" noChangeArrowheads="1"/>
              </xdr:cNvPicPr>
            </xdr:nvPicPr>
            <xdr:blipFill>
              <a:blip xmlns:r="http://schemas.openxmlformats.org/officeDocument/2006/relationships" r:embed="rId3" cstate="print"/>
              <a:srcRect/>
              <a:stretch>
                <a:fillRect/>
              </a:stretch>
            </xdr:blipFill>
            <xdr:spPr bwMode="auto">
              <a:xfrm>
                <a:off x="7067551" y="3543302"/>
                <a:ext cx="510447" cy="3057524"/>
              </a:xfrm>
              <a:prstGeom prst="rect">
                <a:avLst/>
              </a:prstGeom>
              <a:noFill/>
              <a:ln w="1">
                <a:noFill/>
                <a:miter lim="800000"/>
                <a:headEnd/>
                <a:tailEnd type="none" w="med" len="med"/>
              </a:ln>
              <a:effectLst/>
            </xdr:spPr>
          </xdr:pic>
          <xdr:sp macro="" textlink="">
            <xdr:nvSpPr>
              <xdr:cNvPr id="20" name="Rectangle 19"/>
              <xdr:cNvSpPr/>
            </xdr:nvSpPr>
            <xdr:spPr>
              <a:xfrm>
                <a:off x="7439021" y="3352800"/>
                <a:ext cx="181458" cy="218359"/>
              </a:xfrm>
              <a:prstGeom prst="rect">
                <a:avLst/>
              </a:prstGeom>
              <a:ln w="12700"/>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fr-FR" sz="800" b="1">
                    <a:solidFill>
                      <a:srgbClr val="FF0000"/>
                    </a:solidFill>
                    <a:latin typeface="Times New Roman" pitchFamily="18" charset="0"/>
                    <a:cs typeface="Times New Roman" pitchFamily="18" charset="0"/>
                  </a:rPr>
                  <a:t>B</a:t>
                </a:r>
              </a:p>
            </xdr:txBody>
          </xdr:sp>
        </xdr:grpSp>
        <xdr:sp macro="" textlink="">
          <xdr:nvSpPr>
            <xdr:cNvPr id="21" name="Rectangle 20"/>
            <xdr:cNvSpPr/>
          </xdr:nvSpPr>
          <xdr:spPr>
            <a:xfrm>
              <a:off x="7705725" y="6454322"/>
              <a:ext cx="148889" cy="225221"/>
            </a:xfrm>
            <a:prstGeom prst="rect">
              <a:avLst/>
            </a:prstGeom>
            <a:ln w="12700"/>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fr-FR" sz="800" b="1">
                  <a:solidFill>
                    <a:srgbClr val="FF0000"/>
                  </a:solidFill>
                  <a:latin typeface="Times New Roman" pitchFamily="18" charset="0"/>
                  <a:cs typeface="Times New Roman" pitchFamily="18" charset="0"/>
                </a:rPr>
                <a:t>C</a:t>
              </a:r>
            </a:p>
          </xdr:txBody>
        </xdr:sp>
      </xdr:grpSp>
      <xdr:grpSp>
        <xdr:nvGrpSpPr>
          <xdr:cNvPr id="46" name="Groupe 45"/>
          <xdr:cNvGrpSpPr/>
        </xdr:nvGrpSpPr>
        <xdr:grpSpPr>
          <a:xfrm>
            <a:off x="8115300" y="3686176"/>
            <a:ext cx="819149" cy="1247774"/>
            <a:chOff x="8115300" y="3686176"/>
            <a:chExt cx="819149" cy="1247774"/>
          </a:xfrm>
        </xdr:grpSpPr>
        <xdr:sp macro="" textlink="">
          <xdr:nvSpPr>
            <xdr:cNvPr id="43" name="ZoneTexte 42"/>
            <xdr:cNvSpPr txBox="1"/>
          </xdr:nvSpPr>
          <xdr:spPr>
            <a:xfrm>
              <a:off x="8115300" y="3981450"/>
              <a:ext cx="819149"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800">
                  <a:latin typeface="Times New Roman" pitchFamily="18" charset="0"/>
                  <a:cs typeface="Times New Roman" pitchFamily="18" charset="0"/>
                </a:rPr>
                <a:t>Chaque mois colonne de droite (B) : saisir</a:t>
              </a:r>
              <a:r>
                <a:rPr lang="fr-FR" sz="800" baseline="0">
                  <a:latin typeface="Times New Roman" pitchFamily="18" charset="0"/>
                  <a:cs typeface="Times New Roman" pitchFamily="18" charset="0"/>
                </a:rPr>
                <a:t> prévision des </a:t>
              </a:r>
              <a:r>
                <a:rPr lang="fr-FR" sz="800">
                  <a:latin typeface="Times New Roman" pitchFamily="18" charset="0"/>
                  <a:cs typeface="Times New Roman" pitchFamily="18" charset="0"/>
                </a:rPr>
                <a:t>jours travaillés</a:t>
              </a:r>
              <a:r>
                <a:rPr lang="fr-FR" sz="800" baseline="0">
                  <a:latin typeface="Times New Roman" pitchFamily="18" charset="0"/>
                  <a:cs typeface="Times New Roman" pitchFamily="18" charset="0"/>
                </a:rPr>
                <a:t> et </a:t>
              </a:r>
              <a:r>
                <a:rPr lang="fr-FR" sz="800">
                  <a:latin typeface="Times New Roman" pitchFamily="18" charset="0"/>
                  <a:cs typeface="Times New Roman" pitchFamily="18" charset="0"/>
                </a:rPr>
                <a:t>absences</a:t>
              </a:r>
            </a:p>
          </xdr:txBody>
        </xdr:sp>
        <xdr:sp macro="" textlink="">
          <xdr:nvSpPr>
            <xdr:cNvPr id="45" name="ZoneTexte 44"/>
            <xdr:cNvSpPr txBox="1"/>
          </xdr:nvSpPr>
          <xdr:spPr>
            <a:xfrm>
              <a:off x="8201026" y="3686176"/>
              <a:ext cx="51435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800" b="1">
                  <a:solidFill>
                    <a:srgbClr val="FF0000"/>
                  </a:solidFill>
                  <a:latin typeface="Times New Roman" pitchFamily="18" charset="0"/>
                  <a:cs typeface="Times New Roman" pitchFamily="18" charset="0"/>
                </a:rPr>
                <a:t>zone 2</a:t>
              </a:r>
            </a:p>
          </xdr:txBody>
        </xdr:sp>
      </xdr:grpSp>
    </xdr:grpSp>
    <xdr:clientData/>
  </xdr:twoCellAnchor>
  <xdr:twoCellAnchor>
    <xdr:from>
      <xdr:col>9</xdr:col>
      <xdr:colOff>609599</xdr:colOff>
      <xdr:row>31</xdr:row>
      <xdr:rowOff>19053</xdr:rowOff>
    </xdr:from>
    <xdr:to>
      <xdr:col>12</xdr:col>
      <xdr:colOff>15874</xdr:colOff>
      <xdr:row>34</xdr:row>
      <xdr:rowOff>158754</xdr:rowOff>
    </xdr:to>
    <xdr:grpSp>
      <xdr:nvGrpSpPr>
        <xdr:cNvPr id="49" name="Groupe 48"/>
        <xdr:cNvGrpSpPr/>
      </xdr:nvGrpSpPr>
      <xdr:grpSpPr>
        <a:xfrm>
          <a:off x="7467599" y="7361241"/>
          <a:ext cx="1882775" cy="711201"/>
          <a:chOff x="7467600" y="6143625"/>
          <a:chExt cx="1120776" cy="569639"/>
        </a:xfrm>
      </xdr:grpSpPr>
      <xdr:sp macro="" textlink="">
        <xdr:nvSpPr>
          <xdr:cNvPr id="44" name="ZoneTexte 43"/>
          <xdr:cNvSpPr txBox="1"/>
        </xdr:nvSpPr>
        <xdr:spPr>
          <a:xfrm>
            <a:off x="7467600" y="6362699"/>
            <a:ext cx="1120776" cy="3505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fr-FR" sz="800">
                <a:latin typeface="Times New Roman" pitchFamily="18" charset="0"/>
                <a:cs typeface="Times New Roman" pitchFamily="18" charset="0"/>
              </a:rPr>
              <a:t>Saisie des</a:t>
            </a:r>
            <a:r>
              <a:rPr lang="fr-FR" sz="800" baseline="0">
                <a:latin typeface="Times New Roman" pitchFamily="18" charset="0"/>
                <a:cs typeface="Times New Roman" pitchFamily="18" charset="0"/>
              </a:rPr>
              <a:t> éléments de </a:t>
            </a:r>
            <a:r>
              <a:rPr lang="fr-FR" sz="800">
                <a:latin typeface="Times New Roman" pitchFamily="18" charset="0"/>
                <a:cs typeface="Times New Roman" pitchFamily="18" charset="0"/>
              </a:rPr>
              <a:t>PGI-GTA</a:t>
            </a:r>
            <a:r>
              <a:rPr lang="fr-FR" sz="800" baseline="0">
                <a:latin typeface="Times New Roman" pitchFamily="18" charset="0"/>
                <a:cs typeface="Times New Roman" pitchFamily="18" charset="0"/>
              </a:rPr>
              <a:t> implémentés par la DSP (vert) </a:t>
            </a:r>
            <a:endParaRPr lang="fr-FR" sz="800" b="1">
              <a:solidFill>
                <a:schemeClr val="dk1"/>
              </a:solidFill>
              <a:latin typeface="Times New Roman" pitchFamily="18" charset="0"/>
              <a:ea typeface="+mn-ea"/>
              <a:cs typeface="Times New Roman" pitchFamily="18" charset="0"/>
            </a:endParaRPr>
          </a:p>
        </xdr:txBody>
      </xdr:sp>
      <xdr:sp macro="" textlink="">
        <xdr:nvSpPr>
          <xdr:cNvPr id="48" name="ZoneTexte 47"/>
          <xdr:cNvSpPr txBox="1"/>
        </xdr:nvSpPr>
        <xdr:spPr>
          <a:xfrm>
            <a:off x="7553325" y="6143625"/>
            <a:ext cx="51435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800" b="1">
                <a:solidFill>
                  <a:srgbClr val="FF0000"/>
                </a:solidFill>
                <a:latin typeface="Times New Roman" pitchFamily="18" charset="0"/>
                <a:cs typeface="Times New Roman" pitchFamily="18" charset="0"/>
              </a:rPr>
              <a:t>zone 3</a:t>
            </a:r>
          </a:p>
        </xdr:txBody>
      </xdr:sp>
    </xdr:grpSp>
    <xdr:clientData/>
  </xdr:twoCellAnchor>
  <xdr:twoCellAnchor>
    <xdr:from>
      <xdr:col>0</xdr:col>
      <xdr:colOff>57150</xdr:colOff>
      <xdr:row>37</xdr:row>
      <xdr:rowOff>200023</xdr:rowOff>
    </xdr:from>
    <xdr:to>
      <xdr:col>2</xdr:col>
      <xdr:colOff>9525</xdr:colOff>
      <xdr:row>37</xdr:row>
      <xdr:rowOff>2571750</xdr:rowOff>
    </xdr:to>
    <xdr:sp macro="" textlink="">
      <xdr:nvSpPr>
        <xdr:cNvPr id="54" name="ZoneTexte 53"/>
        <xdr:cNvSpPr txBox="1"/>
      </xdr:nvSpPr>
      <xdr:spPr>
        <a:xfrm>
          <a:off x="57150" y="7600948"/>
          <a:ext cx="1476375" cy="23717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800" b="1">
              <a:latin typeface="Times New Roman" pitchFamily="18" charset="0"/>
              <a:cs typeface="Times New Roman" pitchFamily="18" charset="0"/>
            </a:rPr>
            <a:t>Forfait jour après 1er mai</a:t>
          </a:r>
          <a:r>
            <a:rPr lang="fr-FR" sz="800">
              <a:latin typeface="Times New Roman" pitchFamily="18" charset="0"/>
              <a:cs typeface="Times New Roman" pitchFamily="18" charset="0"/>
            </a:rPr>
            <a:t>: pour les salariés dont la convention débute après le 1er mai 2016,  mettre à vide (touche SUPR) l'ensemble des cellules relatives aux mois antérieurs à l'entrée en convention .</a:t>
          </a:r>
        </a:p>
        <a:p>
          <a:r>
            <a:rPr lang="fr-FR" sz="800">
              <a:latin typeface="Times New Roman" pitchFamily="18" charset="0"/>
              <a:cs typeface="Times New Roman" pitchFamily="18" charset="0"/>
            </a:rPr>
            <a:t>exemple: pour un salarié débutant sa</a:t>
          </a:r>
          <a:r>
            <a:rPr lang="fr-FR" sz="800" baseline="0">
              <a:latin typeface="Times New Roman" pitchFamily="18" charset="0"/>
              <a:cs typeface="Times New Roman" pitchFamily="18" charset="0"/>
            </a:rPr>
            <a:t> convention </a:t>
          </a:r>
          <a:r>
            <a:rPr lang="fr-FR" sz="800">
              <a:latin typeface="Times New Roman" pitchFamily="18" charset="0"/>
              <a:cs typeface="Times New Roman" pitchFamily="18" charset="0"/>
            </a:rPr>
            <a:t>au 1er septembre, supprimer  </a:t>
          </a:r>
          <a:r>
            <a:rPr lang="fr-FR" sz="800">
              <a:solidFill>
                <a:schemeClr val="dk1"/>
              </a:solidFill>
              <a:latin typeface="+mn-lt"/>
              <a:ea typeface="+mn-ea"/>
              <a:cs typeface="+mn-cs"/>
            </a:rPr>
            <a:t>(du 1er mai au 31 août). </a:t>
          </a:r>
          <a:r>
            <a:rPr lang="fr-FR" sz="800">
              <a:latin typeface="Times New Roman" pitchFamily="18" charset="0"/>
              <a:cs typeface="Times New Roman" pitchFamily="18" charset="0"/>
            </a:rPr>
            <a:t>dans la colonne d'imputation, les codes présence/absence qui ont pu être indiqués Le nombre de jours calendaires pour chaque mois est remis à 0. </a:t>
          </a:r>
          <a:r>
            <a:rPr lang="fr-FR" sz="800" b="1">
              <a:latin typeface="Times New Roman" pitchFamily="18" charset="0"/>
              <a:cs typeface="Times New Roman" pitchFamily="18" charset="0"/>
            </a:rPr>
            <a:t>Si vous n'êtes pas dans cette situation, passer au point 2.</a:t>
          </a:r>
        </a:p>
      </xdr:txBody>
    </xdr:sp>
    <xdr:clientData/>
  </xdr:twoCellAnchor>
  <xdr:twoCellAnchor>
    <xdr:from>
      <xdr:col>0</xdr:col>
      <xdr:colOff>38101</xdr:colOff>
      <xdr:row>37</xdr:row>
      <xdr:rowOff>19051</xdr:rowOff>
    </xdr:from>
    <xdr:to>
      <xdr:col>0</xdr:col>
      <xdr:colOff>276225</xdr:colOff>
      <xdr:row>37</xdr:row>
      <xdr:rowOff>238125</xdr:rowOff>
    </xdr:to>
    <xdr:sp macro="" textlink="">
      <xdr:nvSpPr>
        <xdr:cNvPr id="24" name="Ellipse 23"/>
        <xdr:cNvSpPr/>
      </xdr:nvSpPr>
      <xdr:spPr>
        <a:xfrm>
          <a:off x="38101" y="7477126"/>
          <a:ext cx="238124" cy="219074"/>
        </a:xfrm>
        <a:prstGeom prst="ellipse">
          <a:avLst/>
        </a:prstGeom>
        <a:ln w="12700"/>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fr-FR" sz="1000" b="1">
              <a:solidFill>
                <a:srgbClr val="FF0000"/>
              </a:solidFill>
              <a:latin typeface="Times New Roman" pitchFamily="18" charset="0"/>
              <a:cs typeface="Times New Roman" pitchFamily="18" charset="0"/>
            </a:rPr>
            <a:t>1</a:t>
          </a:r>
        </a:p>
      </xdr:txBody>
    </xdr:sp>
    <xdr:clientData/>
  </xdr:twoCellAnchor>
  <xdr:twoCellAnchor>
    <xdr:from>
      <xdr:col>9</xdr:col>
      <xdr:colOff>158750</xdr:colOff>
      <xdr:row>45</xdr:row>
      <xdr:rowOff>141290</xdr:rowOff>
    </xdr:from>
    <xdr:to>
      <xdr:col>9</xdr:col>
      <xdr:colOff>161931</xdr:colOff>
      <xdr:row>47</xdr:row>
      <xdr:rowOff>127000</xdr:rowOff>
    </xdr:to>
    <xdr:cxnSp macro="">
      <xdr:nvCxnSpPr>
        <xdr:cNvPr id="40" name="Connecteur droit avec flèche 39"/>
        <xdr:cNvCxnSpPr/>
      </xdr:nvCxnSpPr>
      <xdr:spPr>
        <a:xfrm flipV="1">
          <a:off x="7016750" y="12166603"/>
          <a:ext cx="3181" cy="366710"/>
        </a:xfrm>
        <a:prstGeom prst="straightConnector1">
          <a:avLst/>
        </a:prstGeom>
        <a:ln w="15875">
          <a:solidFill>
            <a:srgbClr val="FF4747"/>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912810</xdr:colOff>
      <xdr:row>48</xdr:row>
      <xdr:rowOff>0</xdr:rowOff>
    </xdr:from>
    <xdr:to>
      <xdr:col>12</xdr:col>
      <xdr:colOff>420685</xdr:colOff>
      <xdr:row>49</xdr:row>
      <xdr:rowOff>158750</xdr:rowOff>
    </xdr:to>
    <xdr:sp macro="" textlink="">
      <xdr:nvSpPr>
        <xdr:cNvPr id="59" name="ZoneTexte 58"/>
        <xdr:cNvSpPr txBox="1"/>
      </xdr:nvSpPr>
      <xdr:spPr>
        <a:xfrm>
          <a:off x="7770810" y="11866563"/>
          <a:ext cx="1984375" cy="349250"/>
        </a:xfrm>
        <a:prstGeom prst="rect">
          <a:avLst/>
        </a:prstGeom>
        <a:solidFill>
          <a:schemeClr val="lt1"/>
        </a:solidFill>
        <a:ln w="9525" cmpd="sng">
          <a:solidFill>
            <a:srgbClr val="FF4747"/>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fr-FR" sz="800">
              <a:latin typeface="Times New Roman" pitchFamily="18" charset="0"/>
              <a:cs typeface="Times New Roman" pitchFamily="18" charset="0"/>
            </a:rPr>
            <a:t>saisir ses soldes  PGI-GTA avec la nouvelle dotation en jours au 1er janvier 2017</a:t>
          </a:r>
          <a:endParaRPr lang="fr-FR" sz="800">
            <a:solidFill>
              <a:schemeClr val="dk1"/>
            </a:solidFill>
            <a:latin typeface="Times New Roman" pitchFamily="18" charset="0"/>
            <a:ea typeface="+mn-ea"/>
            <a:cs typeface="Times New Roman" pitchFamily="18" charset="0"/>
          </a:endParaRPr>
        </a:p>
      </xdr:txBody>
    </xdr:sp>
    <xdr:clientData/>
  </xdr:twoCellAnchor>
  <xdr:twoCellAnchor>
    <xdr:from>
      <xdr:col>8</xdr:col>
      <xdr:colOff>341314</xdr:colOff>
      <xdr:row>46</xdr:row>
      <xdr:rowOff>7937</xdr:rowOff>
    </xdr:from>
    <xdr:to>
      <xdr:col>8</xdr:col>
      <xdr:colOff>508000</xdr:colOff>
      <xdr:row>47</xdr:row>
      <xdr:rowOff>134937</xdr:rowOff>
    </xdr:to>
    <xdr:cxnSp macro="">
      <xdr:nvCxnSpPr>
        <xdr:cNvPr id="60" name="Connecteur droit avec flèche 59"/>
        <xdr:cNvCxnSpPr/>
      </xdr:nvCxnSpPr>
      <xdr:spPr>
        <a:xfrm flipH="1" flipV="1">
          <a:off x="6437314" y="12223750"/>
          <a:ext cx="166686" cy="317500"/>
        </a:xfrm>
        <a:prstGeom prst="straightConnector1">
          <a:avLst/>
        </a:prstGeom>
        <a:ln w="15875">
          <a:solidFill>
            <a:srgbClr val="FF4747"/>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254001</xdr:colOff>
      <xdr:row>46</xdr:row>
      <xdr:rowOff>150814</xdr:rowOff>
    </xdr:from>
    <xdr:to>
      <xdr:col>8</xdr:col>
      <xdr:colOff>269865</xdr:colOff>
      <xdr:row>47</xdr:row>
      <xdr:rowOff>115883</xdr:rowOff>
    </xdr:to>
    <xdr:cxnSp macro="">
      <xdr:nvCxnSpPr>
        <xdr:cNvPr id="63" name="Connecteur droit avec flèche 62"/>
        <xdr:cNvCxnSpPr>
          <a:stCxn id="39" idx="0"/>
        </xdr:cNvCxnSpPr>
      </xdr:nvCxnSpPr>
      <xdr:spPr>
        <a:xfrm flipH="1" flipV="1">
          <a:off x="6350001" y="12366627"/>
          <a:ext cx="15864" cy="155569"/>
        </a:xfrm>
        <a:prstGeom prst="straightConnector1">
          <a:avLst/>
        </a:prstGeom>
        <a:ln w="15875">
          <a:solidFill>
            <a:srgbClr val="FF4747"/>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1589</xdr:colOff>
      <xdr:row>46</xdr:row>
      <xdr:rowOff>144465</xdr:rowOff>
    </xdr:from>
    <xdr:to>
      <xdr:col>10</xdr:col>
      <xdr:colOff>134938</xdr:colOff>
      <xdr:row>47</xdr:row>
      <xdr:rowOff>182562</xdr:rowOff>
    </xdr:to>
    <xdr:cxnSp macro="">
      <xdr:nvCxnSpPr>
        <xdr:cNvPr id="70" name="Connecteur droit avec flèche 69"/>
        <xdr:cNvCxnSpPr/>
      </xdr:nvCxnSpPr>
      <xdr:spPr>
        <a:xfrm flipH="1" flipV="1">
          <a:off x="7812089" y="11630028"/>
          <a:ext cx="133349" cy="228597"/>
        </a:xfrm>
        <a:prstGeom prst="straightConnector1">
          <a:avLst/>
        </a:prstGeom>
        <a:ln w="15875">
          <a:solidFill>
            <a:srgbClr val="FF4747"/>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23814</xdr:colOff>
      <xdr:row>46</xdr:row>
      <xdr:rowOff>7938</xdr:rowOff>
    </xdr:from>
    <xdr:to>
      <xdr:col>10</xdr:col>
      <xdr:colOff>246063</xdr:colOff>
      <xdr:row>48</xdr:row>
      <xdr:rowOff>7937</xdr:rowOff>
    </xdr:to>
    <xdr:cxnSp macro="">
      <xdr:nvCxnSpPr>
        <xdr:cNvPr id="71" name="Connecteur droit avec flèche 70"/>
        <xdr:cNvCxnSpPr/>
      </xdr:nvCxnSpPr>
      <xdr:spPr>
        <a:xfrm flipH="1" flipV="1">
          <a:off x="7834314" y="11493501"/>
          <a:ext cx="222249" cy="380999"/>
        </a:xfrm>
        <a:prstGeom prst="straightConnector1">
          <a:avLst/>
        </a:prstGeom>
        <a:ln w="15875">
          <a:solidFill>
            <a:srgbClr val="FF4747"/>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37</xdr:row>
      <xdr:rowOff>119070</xdr:rowOff>
    </xdr:from>
    <xdr:to>
      <xdr:col>3</xdr:col>
      <xdr:colOff>504825</xdr:colOff>
      <xdr:row>46</xdr:row>
      <xdr:rowOff>6755</xdr:rowOff>
    </xdr:to>
    <xdr:grpSp>
      <xdr:nvGrpSpPr>
        <xdr:cNvPr id="50" name="Groupe 49"/>
        <xdr:cNvGrpSpPr/>
      </xdr:nvGrpSpPr>
      <xdr:grpSpPr>
        <a:xfrm>
          <a:off x="1524000" y="8604258"/>
          <a:ext cx="1266825" cy="4046935"/>
          <a:chOff x="1676400" y="7846124"/>
          <a:chExt cx="2080259" cy="3574350"/>
        </a:xfrm>
      </xdr:grpSpPr>
      <xdr:grpSp>
        <xdr:nvGrpSpPr>
          <xdr:cNvPr id="55" name="Groupe 21"/>
          <xdr:cNvGrpSpPr/>
        </xdr:nvGrpSpPr>
        <xdr:grpSpPr>
          <a:xfrm>
            <a:off x="1676400" y="7846124"/>
            <a:ext cx="2080259" cy="3574350"/>
            <a:chOff x="1828800" y="8058150"/>
            <a:chExt cx="2080259" cy="2867025"/>
          </a:xfrm>
        </xdr:grpSpPr>
        <xdr:pic>
          <xdr:nvPicPr>
            <xdr:cNvPr id="57" name="Picture 2"/>
            <xdr:cNvPicPr>
              <a:picLocks noChangeAspect="1" noChangeArrowheads="1"/>
            </xdr:cNvPicPr>
          </xdr:nvPicPr>
          <xdr:blipFill>
            <a:blip xmlns:r="http://schemas.openxmlformats.org/officeDocument/2006/relationships" r:embed="rId4" cstate="print"/>
            <a:srcRect/>
            <a:stretch>
              <a:fillRect/>
            </a:stretch>
          </xdr:blipFill>
          <xdr:spPr bwMode="auto">
            <a:xfrm>
              <a:off x="1828800" y="8124826"/>
              <a:ext cx="2080259" cy="2800349"/>
            </a:xfrm>
            <a:prstGeom prst="rect">
              <a:avLst/>
            </a:prstGeom>
            <a:noFill/>
            <a:ln w="1">
              <a:noFill/>
              <a:miter lim="800000"/>
              <a:headEnd/>
              <a:tailEnd type="none" w="med" len="med"/>
            </a:ln>
            <a:effectLst/>
          </xdr:spPr>
        </xdr:pic>
        <xdr:sp macro="" textlink="">
          <xdr:nvSpPr>
            <xdr:cNvPr id="58" name="Flèche vers le bas 57"/>
            <xdr:cNvSpPr/>
          </xdr:nvSpPr>
          <xdr:spPr>
            <a:xfrm>
              <a:off x="3238500" y="8060136"/>
              <a:ext cx="45719" cy="257175"/>
            </a:xfrm>
            <a:prstGeom prst="downArrow">
              <a:avLst/>
            </a:prstGeom>
            <a:solidFill>
              <a:srgbClr val="FF4747"/>
            </a:solidFill>
            <a:ln>
              <a:solidFill>
                <a:srgbClr val="FF47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61" name="Flèche vers le bas 60"/>
            <xdr:cNvSpPr/>
          </xdr:nvSpPr>
          <xdr:spPr>
            <a:xfrm>
              <a:off x="2676525" y="8058150"/>
              <a:ext cx="45719" cy="257175"/>
            </a:xfrm>
            <a:prstGeom prst="downArrow">
              <a:avLst/>
            </a:prstGeom>
            <a:solidFill>
              <a:srgbClr val="FF4747"/>
            </a:solidFill>
            <a:ln>
              <a:solidFill>
                <a:srgbClr val="FF47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62" name="Flèche vers le bas 61"/>
            <xdr:cNvSpPr/>
          </xdr:nvSpPr>
          <xdr:spPr>
            <a:xfrm>
              <a:off x="2181225" y="8058150"/>
              <a:ext cx="45719" cy="257175"/>
            </a:xfrm>
            <a:prstGeom prst="downArrow">
              <a:avLst/>
            </a:prstGeom>
            <a:solidFill>
              <a:srgbClr val="FF4747"/>
            </a:solidFill>
            <a:ln>
              <a:solidFill>
                <a:srgbClr val="FF47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sp macro="" textlink="">
        <xdr:nvSpPr>
          <xdr:cNvPr id="56" name="Flèche vers le bas 55"/>
          <xdr:cNvSpPr/>
        </xdr:nvSpPr>
        <xdr:spPr>
          <a:xfrm>
            <a:off x="3649981" y="7867650"/>
            <a:ext cx="45719" cy="323850"/>
          </a:xfrm>
          <a:prstGeom prst="downArrow">
            <a:avLst/>
          </a:prstGeom>
          <a:solidFill>
            <a:srgbClr val="FF4747"/>
          </a:solidFill>
          <a:ln>
            <a:solidFill>
              <a:srgbClr val="FF47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9</xdr:col>
      <xdr:colOff>416387</xdr:colOff>
      <xdr:row>17</xdr:row>
      <xdr:rowOff>47624</xdr:rowOff>
    </xdr:from>
    <xdr:to>
      <xdr:col>9</xdr:col>
      <xdr:colOff>704862</xdr:colOff>
      <xdr:row>18</xdr:row>
      <xdr:rowOff>19050</xdr:rowOff>
    </xdr:to>
    <xdr:sp macro="" textlink="">
      <xdr:nvSpPr>
        <xdr:cNvPr id="64" name="Rectangle 63"/>
        <xdr:cNvSpPr/>
      </xdr:nvSpPr>
      <xdr:spPr>
        <a:xfrm>
          <a:off x="7274387" y="3722687"/>
          <a:ext cx="288475" cy="161926"/>
        </a:xfrm>
        <a:prstGeom prst="rect">
          <a:avLst/>
        </a:prstGeom>
        <a:ln w="12700"/>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fr-FR" sz="800" b="1">
              <a:solidFill>
                <a:srgbClr val="FF0000"/>
              </a:solidFill>
              <a:latin typeface="Times New Roman" pitchFamily="18" charset="0"/>
              <a:cs typeface="Times New Roman" pitchFamily="18" charset="0"/>
            </a:rPr>
            <a:t>A</a:t>
          </a:r>
        </a:p>
      </xdr:txBody>
    </xdr:sp>
    <xdr:clientData/>
  </xdr:twoCellAnchor>
  <xdr:twoCellAnchor editAs="oneCell">
    <xdr:from>
      <xdr:col>3</xdr:col>
      <xdr:colOff>595313</xdr:colOff>
      <xdr:row>50</xdr:row>
      <xdr:rowOff>177445</xdr:rowOff>
    </xdr:from>
    <xdr:to>
      <xdr:col>9</xdr:col>
      <xdr:colOff>388939</xdr:colOff>
      <xdr:row>63</xdr:row>
      <xdr:rowOff>181546</xdr:rowOff>
    </xdr:to>
    <xdr:pic>
      <xdr:nvPicPr>
        <xdr:cNvPr id="65" name="Image 64" descr="exemple soldes FJ.JPG"/>
        <xdr:cNvPicPr>
          <a:picLocks noChangeAspect="1"/>
        </xdr:cNvPicPr>
      </xdr:nvPicPr>
      <xdr:blipFill>
        <a:blip xmlns:r="http://schemas.openxmlformats.org/officeDocument/2006/relationships" r:embed="rId5" cstate="print"/>
        <a:stretch>
          <a:fillRect/>
        </a:stretch>
      </xdr:blipFill>
      <xdr:spPr>
        <a:xfrm>
          <a:off x="2881313" y="13155258"/>
          <a:ext cx="4365626" cy="2480601"/>
        </a:xfrm>
        <a:prstGeom prst="rect">
          <a:avLst/>
        </a:prstGeom>
      </xdr:spPr>
    </xdr:pic>
    <xdr:clientData/>
  </xdr:twoCellAnchor>
  <xdr:twoCellAnchor>
    <xdr:from>
      <xdr:col>4</xdr:col>
      <xdr:colOff>746125</xdr:colOff>
      <xdr:row>49</xdr:row>
      <xdr:rowOff>134937</xdr:rowOff>
    </xdr:from>
    <xdr:to>
      <xdr:col>5</xdr:col>
      <xdr:colOff>111125</xdr:colOff>
      <xdr:row>54</xdr:row>
      <xdr:rowOff>23812</xdr:rowOff>
    </xdr:to>
    <xdr:cxnSp macro="">
      <xdr:nvCxnSpPr>
        <xdr:cNvPr id="66" name="Connecteur droit avec flèche 65"/>
        <xdr:cNvCxnSpPr/>
      </xdr:nvCxnSpPr>
      <xdr:spPr>
        <a:xfrm>
          <a:off x="3794125" y="12922250"/>
          <a:ext cx="127000" cy="841375"/>
        </a:xfrm>
        <a:prstGeom prst="straightConnector1">
          <a:avLst/>
        </a:prstGeom>
        <a:ln w="15875">
          <a:solidFill>
            <a:srgbClr val="FF4747"/>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349250</xdr:colOff>
      <xdr:row>50</xdr:row>
      <xdr:rowOff>142875</xdr:rowOff>
    </xdr:from>
    <xdr:to>
      <xdr:col>8</xdr:col>
      <xdr:colOff>388939</xdr:colOff>
      <xdr:row>54</xdr:row>
      <xdr:rowOff>39687</xdr:rowOff>
    </xdr:to>
    <xdr:cxnSp macro="">
      <xdr:nvCxnSpPr>
        <xdr:cNvPr id="72" name="Connecteur droit avec flèche 71"/>
        <xdr:cNvCxnSpPr/>
      </xdr:nvCxnSpPr>
      <xdr:spPr>
        <a:xfrm flipH="1">
          <a:off x="4159250" y="13120688"/>
          <a:ext cx="2325689" cy="658812"/>
        </a:xfrm>
        <a:prstGeom prst="straightConnector1">
          <a:avLst/>
        </a:prstGeom>
        <a:ln w="15875">
          <a:solidFill>
            <a:srgbClr val="FF4747"/>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531812</xdr:colOff>
      <xdr:row>47</xdr:row>
      <xdr:rowOff>119062</xdr:rowOff>
    </xdr:from>
    <xdr:to>
      <xdr:col>3</xdr:col>
      <xdr:colOff>238124</xdr:colOff>
      <xdr:row>55</xdr:row>
      <xdr:rowOff>63499</xdr:rowOff>
    </xdr:to>
    <xdr:sp macro="" textlink="">
      <xdr:nvSpPr>
        <xdr:cNvPr id="68" name="ZoneTexte 67"/>
        <xdr:cNvSpPr txBox="1"/>
      </xdr:nvSpPr>
      <xdr:spPr>
        <a:xfrm>
          <a:off x="1293812" y="12874625"/>
          <a:ext cx="1230312" cy="146843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a:solidFill>
                <a:srgbClr val="FF0000"/>
              </a:solidFill>
            </a:rPr>
            <a:t>Appliquer les mêmes principes par 1/2 j pour l'onglet "CFDT planning par demie journée")</a:t>
          </a:r>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42</xdr:row>
          <xdr:rowOff>66675</xdr:rowOff>
        </xdr:from>
        <xdr:to>
          <xdr:col>13</xdr:col>
          <xdr:colOff>76200</xdr:colOff>
          <xdr:row>46</xdr:row>
          <xdr:rowOff>161925</xdr:rowOff>
        </xdr:to>
        <xdr:pic>
          <xdr:nvPicPr>
            <xdr:cNvPr id="2051" name="Picture 3"/>
            <xdr:cNvPicPr>
              <a:picLocks noChangeAspect="1" noChangeArrowheads="1"/>
              <a:extLst>
                <a:ext uri="{84589F7E-364E-4C9E-8A38-B11213B215E9}">
                  <a14:cameraTool cellRange="#REF!" spid="_x0000_s2057"/>
                </a:ext>
              </a:extLst>
            </xdr:cNvPicPr>
          </xdr:nvPicPr>
          <xdr:blipFill>
            <a:blip xmlns:r="http://schemas.openxmlformats.org/officeDocument/2006/relationships" r:embed="rId6">
              <a:extLst>
                <a:ext uri="{28A0092B-C50C-407E-A947-70E740481C1C}">
                  <a14:useLocalDpi val="0"/>
                </a:ext>
              </a:extLst>
            </a:blip>
            <a:srcRect/>
            <a:stretch>
              <a:fillRect/>
            </a:stretch>
          </xdr:blipFill>
          <xdr:spPr bwMode="auto">
            <a:xfrm>
              <a:off x="3114675" y="11944350"/>
              <a:ext cx="6524625" cy="8572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31</xdr:row>
          <xdr:rowOff>0</xdr:rowOff>
        </xdr:from>
        <xdr:to>
          <xdr:col>9</xdr:col>
          <xdr:colOff>647700</xdr:colOff>
          <xdr:row>35</xdr:row>
          <xdr:rowOff>95250</xdr:rowOff>
        </xdr:to>
        <xdr:pic>
          <xdr:nvPicPr>
            <xdr:cNvPr id="2052" name="Picture 4"/>
            <xdr:cNvPicPr>
              <a:picLocks noChangeAspect="1" noChangeArrowheads="1"/>
              <a:extLst>
                <a:ext uri="{84589F7E-364E-4C9E-8A38-B11213B215E9}">
                  <a14:cameraTool cellRange="#REF!" spid="_x0000_s2058"/>
                </a:ext>
              </a:extLst>
            </xdr:cNvPicPr>
          </xdr:nvPicPr>
          <xdr:blipFill>
            <a:blip xmlns:r="http://schemas.openxmlformats.org/officeDocument/2006/relationships" r:embed="rId7">
              <a:extLst>
                <a:ext uri="{28A0092B-C50C-407E-A947-70E740481C1C}">
                  <a14:useLocalDpi val="0"/>
                </a:ext>
              </a:extLst>
            </a:blip>
            <a:srcRect/>
            <a:stretch>
              <a:fillRect/>
            </a:stretch>
          </xdr:blipFill>
          <xdr:spPr bwMode="auto">
            <a:xfrm>
              <a:off x="981075" y="7334250"/>
              <a:ext cx="6524625" cy="8572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9525</xdr:rowOff>
        </xdr:from>
        <xdr:to>
          <xdr:col>8</xdr:col>
          <xdr:colOff>523875</xdr:colOff>
          <xdr:row>30</xdr:row>
          <xdr:rowOff>9525</xdr:rowOff>
        </xdr:to>
        <xdr:pic>
          <xdr:nvPicPr>
            <xdr:cNvPr id="2053" name="Picture 5"/>
            <xdr:cNvPicPr>
              <a:picLocks noChangeAspect="1" noChangeArrowheads="1"/>
              <a:extLst>
                <a:ext uri="{84589F7E-364E-4C9E-8A38-B11213B215E9}">
                  <a14:cameraTool cellRange="#REF!" spid="_x0000_s2059"/>
                </a:ext>
              </a:extLst>
            </xdr:cNvPicPr>
          </xdr:nvPicPr>
          <xdr:blipFill>
            <a:blip xmlns:r="http://schemas.openxmlformats.org/officeDocument/2006/relationships" r:embed="rId8" cstate="print">
              <a:extLst>
                <a:ext uri="{28A0092B-C50C-407E-A947-70E740481C1C}">
                  <a14:useLocalDpi val="0"/>
                </a:ext>
              </a:extLst>
            </a:blip>
            <a:srcRect/>
            <a:stretch>
              <a:fillRect/>
            </a:stretch>
          </xdr:blipFill>
          <xdr:spPr bwMode="auto">
            <a:xfrm>
              <a:off x="1704975" y="4867275"/>
              <a:ext cx="4914900" cy="2286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57"/>
  <sheetViews>
    <sheetView showGridLines="0" topLeftCell="G1" zoomScale="86" zoomScaleNormal="86" workbookViewId="0">
      <pane ySplit="3" topLeftCell="A7" activePane="bottomLeft" state="frozen"/>
      <selection pane="bottomLeft" activeCell="T11" sqref="T11"/>
    </sheetView>
  </sheetViews>
  <sheetFormatPr baseColWidth="10" defaultRowHeight="15" x14ac:dyDescent="0.25"/>
  <cols>
    <col min="1" max="1" width="11.7109375" customWidth="1"/>
    <col min="2" max="4" width="1.140625" customWidth="1"/>
    <col min="5" max="5" width="4.28515625" customWidth="1"/>
    <col min="6" max="6" width="11.7109375" customWidth="1"/>
    <col min="7" max="9" width="1.140625" customWidth="1"/>
    <col min="10" max="10" width="4.140625" customWidth="1"/>
    <col min="11" max="11" width="11.7109375" customWidth="1"/>
    <col min="12" max="14" width="1.140625" style="34" customWidth="1"/>
    <col min="15" max="15" width="4.42578125" customWidth="1"/>
    <col min="16" max="16" width="11.7109375" customWidth="1"/>
    <col min="17" max="19" width="1.140625" style="34" customWidth="1"/>
    <col min="20" max="20" width="4.42578125" customWidth="1"/>
    <col min="21" max="21" width="10.7109375" customWidth="1"/>
    <col min="22" max="24" width="1.140625" customWidth="1"/>
    <col min="25" max="25" width="4.42578125" customWidth="1"/>
    <col min="26" max="26" width="10.7109375" customWidth="1"/>
    <col min="27" max="29" width="1.140625" customWidth="1"/>
    <col min="30" max="30" width="4.7109375" customWidth="1"/>
    <col min="31" max="31" width="10.7109375" customWidth="1"/>
    <col min="32" max="34" width="1.140625" customWidth="1"/>
    <col min="35" max="35" width="4.7109375" customWidth="1"/>
    <col min="36" max="36" width="10.7109375" customWidth="1"/>
    <col min="37" max="39" width="1.140625" customWidth="1"/>
    <col min="40" max="40" width="4.7109375" customWidth="1"/>
    <col min="41" max="41" width="10.5703125" customWidth="1"/>
    <col min="42" max="44" width="1.140625" customWidth="1"/>
    <col min="45" max="45" width="5" customWidth="1"/>
    <col min="46" max="46" width="10.7109375" customWidth="1"/>
    <col min="47" max="49" width="1.140625" style="34" customWidth="1"/>
    <col min="50" max="50" width="4.7109375" customWidth="1"/>
    <col min="51" max="51" width="10.7109375" customWidth="1"/>
    <col min="52" max="54" width="1.140625" style="34" customWidth="1"/>
    <col min="55" max="55" width="5" customWidth="1"/>
    <col min="56" max="56" width="10.7109375" customWidth="1"/>
    <col min="57" max="59" width="1.140625" style="34" customWidth="1"/>
    <col min="60" max="60" width="4.5703125" customWidth="1"/>
  </cols>
  <sheetData>
    <row r="1" spans="1:62" s="115" customFormat="1" ht="46.5" customHeight="1" thickBot="1" x14ac:dyDescent="0.3">
      <c r="A1" s="282" t="s">
        <v>289</v>
      </c>
      <c r="B1" s="282"/>
      <c r="C1" s="282"/>
      <c r="D1" s="282"/>
      <c r="E1" s="282"/>
      <c r="F1" s="282"/>
      <c r="G1" s="116"/>
      <c r="H1" s="116"/>
      <c r="I1" s="116"/>
      <c r="J1" s="117"/>
      <c r="L1" s="118"/>
      <c r="M1" s="118"/>
      <c r="N1" s="118"/>
      <c r="O1" s="118"/>
      <c r="P1" s="118"/>
      <c r="Q1" s="118"/>
      <c r="R1" s="118"/>
      <c r="S1" s="118"/>
      <c r="T1" s="118"/>
      <c r="U1" s="118"/>
      <c r="V1" s="118"/>
      <c r="W1" s="118"/>
      <c r="X1" s="118"/>
      <c r="Y1" s="118"/>
      <c r="AA1" s="118"/>
      <c r="AB1" s="118"/>
      <c r="AC1" s="118"/>
      <c r="AD1" s="118"/>
      <c r="AI1" s="119" t="s">
        <v>290</v>
      </c>
    </row>
    <row r="2" spans="1:62" s="34" customFormat="1" ht="15.75" customHeight="1" thickBot="1" x14ac:dyDescent="0.3">
      <c r="A2" s="283" t="s">
        <v>291</v>
      </c>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285"/>
      <c r="AO2" s="286" t="s">
        <v>292</v>
      </c>
      <c r="AP2" s="287"/>
      <c r="AQ2" s="287"/>
      <c r="AR2" s="287"/>
      <c r="AS2" s="287"/>
      <c r="AT2" s="287"/>
      <c r="AU2" s="287"/>
      <c r="AV2" s="287"/>
      <c r="AW2" s="287"/>
      <c r="AX2" s="287"/>
      <c r="AY2" s="287"/>
      <c r="AZ2" s="287"/>
      <c r="BA2" s="287"/>
      <c r="BB2" s="287"/>
      <c r="BC2" s="287"/>
      <c r="BD2" s="287"/>
      <c r="BE2" s="287"/>
      <c r="BF2" s="287"/>
      <c r="BG2" s="287"/>
      <c r="BH2" s="288"/>
    </row>
    <row r="3" spans="1:62" s="11" customFormat="1" ht="15.75" x14ac:dyDescent="0.25">
      <c r="A3" s="295" t="s">
        <v>0</v>
      </c>
      <c r="B3" s="295"/>
      <c r="C3" s="295"/>
      <c r="D3" s="295"/>
      <c r="E3" s="295"/>
      <c r="F3" s="295" t="s">
        <v>1</v>
      </c>
      <c r="G3" s="295"/>
      <c r="H3" s="295"/>
      <c r="I3" s="295"/>
      <c r="J3" s="296"/>
      <c r="K3" s="295" t="s">
        <v>109</v>
      </c>
      <c r="L3" s="295"/>
      <c r="M3" s="295"/>
      <c r="N3" s="295"/>
      <c r="O3" s="295"/>
      <c r="P3" s="295" t="s">
        <v>110</v>
      </c>
      <c r="Q3" s="295"/>
      <c r="R3" s="295"/>
      <c r="S3" s="295"/>
      <c r="T3" s="295"/>
      <c r="U3" s="295" t="s">
        <v>111</v>
      </c>
      <c r="V3" s="295"/>
      <c r="W3" s="295"/>
      <c r="X3" s="295"/>
      <c r="Y3" s="296"/>
      <c r="Z3" s="295" t="s">
        <v>112</v>
      </c>
      <c r="AA3" s="295"/>
      <c r="AB3" s="295"/>
      <c r="AC3" s="295"/>
      <c r="AD3" s="295"/>
      <c r="AE3" s="295" t="s">
        <v>56</v>
      </c>
      <c r="AF3" s="295"/>
      <c r="AG3" s="295"/>
      <c r="AH3" s="295"/>
      <c r="AI3" s="296"/>
      <c r="AJ3" s="295" t="s">
        <v>57</v>
      </c>
      <c r="AK3" s="295"/>
      <c r="AL3" s="295"/>
      <c r="AM3" s="295"/>
      <c r="AN3" s="295"/>
      <c r="AO3" s="295" t="s">
        <v>180</v>
      </c>
      <c r="AP3" s="295"/>
      <c r="AQ3" s="295"/>
      <c r="AR3" s="295"/>
      <c r="AS3" s="295"/>
      <c r="AT3" s="295" t="s">
        <v>181</v>
      </c>
      <c r="AU3" s="295"/>
      <c r="AV3" s="295"/>
      <c r="AW3" s="295"/>
      <c r="AX3" s="296"/>
      <c r="AY3" s="295" t="s">
        <v>182</v>
      </c>
      <c r="AZ3" s="295"/>
      <c r="BA3" s="295"/>
      <c r="BB3" s="295"/>
      <c r="BC3" s="295"/>
      <c r="BD3" s="295" t="s">
        <v>183</v>
      </c>
      <c r="BE3" s="295"/>
      <c r="BF3" s="295"/>
      <c r="BG3" s="295"/>
      <c r="BH3" s="295"/>
      <c r="BI3" s="10"/>
      <c r="BJ3" s="10"/>
    </row>
    <row r="4" spans="1:62" x14ac:dyDescent="0.25">
      <c r="A4" s="166" t="s">
        <v>268</v>
      </c>
      <c r="B4" s="141"/>
      <c r="C4" s="141"/>
      <c r="D4" s="141"/>
      <c r="E4" s="167"/>
      <c r="F4" s="179" t="s">
        <v>59</v>
      </c>
      <c r="G4" s="149"/>
      <c r="H4" s="149"/>
      <c r="I4" s="150"/>
      <c r="J4" s="151">
        <v>1</v>
      </c>
      <c r="K4" s="170" t="s">
        <v>114</v>
      </c>
      <c r="L4" s="131"/>
      <c r="M4" s="131"/>
      <c r="N4" s="132"/>
      <c r="O4" s="171"/>
      <c r="P4" s="194" t="s">
        <v>2</v>
      </c>
      <c r="Q4" s="152"/>
      <c r="R4" s="153"/>
      <c r="S4" s="140"/>
      <c r="T4" s="195">
        <v>1</v>
      </c>
      <c r="U4" s="179" t="s">
        <v>113</v>
      </c>
      <c r="V4" s="154"/>
      <c r="W4" s="153"/>
      <c r="X4" s="140"/>
      <c r="Y4" s="224">
        <v>1</v>
      </c>
      <c r="Z4" s="172" t="s">
        <v>274</v>
      </c>
      <c r="AA4" s="137"/>
      <c r="AB4" s="134"/>
      <c r="AC4" s="135"/>
      <c r="AD4" s="171"/>
      <c r="AE4" s="166" t="s">
        <v>58</v>
      </c>
      <c r="AF4" s="142"/>
      <c r="AG4" s="142"/>
      <c r="AH4" s="142"/>
      <c r="AI4" s="133"/>
      <c r="AJ4" s="169" t="s">
        <v>113</v>
      </c>
      <c r="AK4" s="149"/>
      <c r="AL4" s="149"/>
      <c r="AM4" s="150"/>
      <c r="AN4" s="180">
        <v>1</v>
      </c>
      <c r="AO4" s="166" t="s">
        <v>278</v>
      </c>
      <c r="AP4" s="142"/>
      <c r="AQ4" s="142"/>
      <c r="AR4" s="142"/>
      <c r="AS4" s="167"/>
      <c r="AT4" s="179" t="s">
        <v>59</v>
      </c>
      <c r="AU4" s="149"/>
      <c r="AV4" s="149"/>
      <c r="AW4" s="150"/>
      <c r="AX4" s="151">
        <v>1</v>
      </c>
      <c r="AY4" s="179" t="s">
        <v>59</v>
      </c>
      <c r="AZ4" s="155"/>
      <c r="BA4" s="153"/>
      <c r="BB4" s="140"/>
      <c r="BC4" s="180">
        <v>1</v>
      </c>
      <c r="BD4" s="166" t="s">
        <v>280</v>
      </c>
      <c r="BE4" s="142"/>
      <c r="BF4" s="142"/>
      <c r="BG4" s="142"/>
      <c r="BH4" s="167"/>
      <c r="BI4" s="6"/>
      <c r="BJ4" s="6"/>
    </row>
    <row r="5" spans="1:62" x14ac:dyDescent="0.25">
      <c r="A5" s="173" t="s">
        <v>60</v>
      </c>
      <c r="B5" s="123"/>
      <c r="C5" s="123"/>
      <c r="D5" s="37"/>
      <c r="E5" s="168">
        <v>1</v>
      </c>
      <c r="F5" s="181" t="s">
        <v>61</v>
      </c>
      <c r="G5" s="36"/>
      <c r="H5" s="36"/>
      <c r="I5" s="37"/>
      <c r="J5" s="13">
        <v>1</v>
      </c>
      <c r="K5" s="172" t="s">
        <v>116</v>
      </c>
      <c r="L5" s="134"/>
      <c r="M5" s="134"/>
      <c r="N5" s="135"/>
      <c r="O5" s="171"/>
      <c r="P5" s="185" t="s">
        <v>60</v>
      </c>
      <c r="Q5" s="130"/>
      <c r="R5" s="126"/>
      <c r="S5" s="46"/>
      <c r="T5" s="168">
        <v>1</v>
      </c>
      <c r="U5" s="199" t="s">
        <v>115</v>
      </c>
      <c r="V5" s="125"/>
      <c r="W5" s="126"/>
      <c r="X5" s="46"/>
      <c r="Y5" s="225"/>
      <c r="Z5" s="173" t="s">
        <v>3</v>
      </c>
      <c r="AA5" s="124"/>
      <c r="AB5" s="36"/>
      <c r="AC5" s="37"/>
      <c r="AD5" s="168">
        <v>1</v>
      </c>
      <c r="AE5" s="173" t="s">
        <v>4</v>
      </c>
      <c r="AF5" s="125"/>
      <c r="AG5" s="126"/>
      <c r="AH5" s="46"/>
      <c r="AI5" s="13">
        <v>1</v>
      </c>
      <c r="AJ5" s="170" t="s">
        <v>115</v>
      </c>
      <c r="AK5" s="131"/>
      <c r="AL5" s="131"/>
      <c r="AM5" s="132"/>
      <c r="AN5" s="171"/>
      <c r="AO5" s="206" t="s">
        <v>60</v>
      </c>
      <c r="AP5" s="125"/>
      <c r="AQ5" s="126"/>
      <c r="AR5" s="46"/>
      <c r="AS5" s="168">
        <v>1</v>
      </c>
      <c r="AT5" s="182" t="s">
        <v>61</v>
      </c>
      <c r="AU5" s="36"/>
      <c r="AV5" s="36"/>
      <c r="AW5" s="37"/>
      <c r="AX5" s="13">
        <v>1</v>
      </c>
      <c r="AY5" s="182" t="s">
        <v>61</v>
      </c>
      <c r="AZ5" s="124"/>
      <c r="BA5" s="126"/>
      <c r="BB5" s="46"/>
      <c r="BC5" s="168">
        <v>1</v>
      </c>
      <c r="BD5" s="166" t="s">
        <v>281</v>
      </c>
      <c r="BE5" s="142"/>
      <c r="BF5" s="142"/>
      <c r="BG5" s="142"/>
      <c r="BH5" s="167"/>
      <c r="BI5" s="6"/>
      <c r="BJ5" s="6"/>
    </row>
    <row r="6" spans="1:62" x14ac:dyDescent="0.25">
      <c r="A6" s="181" t="s">
        <v>5</v>
      </c>
      <c r="B6" s="36"/>
      <c r="C6" s="36"/>
      <c r="D6" s="37"/>
      <c r="E6" s="168">
        <v>1</v>
      </c>
      <c r="F6" s="214" t="s">
        <v>63</v>
      </c>
      <c r="G6" s="144"/>
      <c r="H6" s="144"/>
      <c r="I6" s="145"/>
      <c r="J6" s="215"/>
      <c r="K6" s="173" t="s">
        <v>118</v>
      </c>
      <c r="L6" s="56"/>
      <c r="M6" s="56"/>
      <c r="N6" s="37"/>
      <c r="O6" s="168">
        <v>1</v>
      </c>
      <c r="P6" s="181" t="s">
        <v>62</v>
      </c>
      <c r="Q6" s="130"/>
      <c r="R6" s="126"/>
      <c r="S6" s="46"/>
      <c r="T6" s="168">
        <v>1</v>
      </c>
      <c r="U6" s="218" t="s">
        <v>117</v>
      </c>
      <c r="V6" s="162"/>
      <c r="W6" s="163"/>
      <c r="X6" s="164"/>
      <c r="Y6" s="226"/>
      <c r="Z6" s="181" t="s">
        <v>5</v>
      </c>
      <c r="AA6" s="124"/>
      <c r="AB6" s="36"/>
      <c r="AC6" s="37"/>
      <c r="AD6" s="168">
        <v>1</v>
      </c>
      <c r="AE6" s="181" t="s">
        <v>6</v>
      </c>
      <c r="AF6" s="125"/>
      <c r="AG6" s="126"/>
      <c r="AH6" s="46"/>
      <c r="AI6" s="13">
        <v>1</v>
      </c>
      <c r="AJ6" s="172" t="s">
        <v>117</v>
      </c>
      <c r="AK6" s="134"/>
      <c r="AL6" s="134"/>
      <c r="AM6" s="135"/>
      <c r="AN6" s="171"/>
      <c r="AO6" s="185" t="s">
        <v>5</v>
      </c>
      <c r="AP6" s="125"/>
      <c r="AQ6" s="126"/>
      <c r="AR6" s="46"/>
      <c r="AS6" s="168">
        <v>1</v>
      </c>
      <c r="AT6" s="170" t="s">
        <v>63</v>
      </c>
      <c r="AU6" s="131"/>
      <c r="AV6" s="131"/>
      <c r="AW6" s="132"/>
      <c r="AX6" s="183"/>
      <c r="AY6" s="170" t="s">
        <v>63</v>
      </c>
      <c r="AZ6" s="136"/>
      <c r="BA6" s="126"/>
      <c r="BB6" s="46"/>
      <c r="BC6" s="171"/>
      <c r="BD6" s="173" t="s">
        <v>5</v>
      </c>
      <c r="BE6" s="124"/>
      <c r="BF6" s="36"/>
      <c r="BG6" s="37"/>
      <c r="BH6" s="168">
        <v>1</v>
      </c>
      <c r="BI6" s="6"/>
      <c r="BJ6" s="6"/>
    </row>
    <row r="7" spans="1:62" x14ac:dyDescent="0.25">
      <c r="A7" s="181" t="s">
        <v>120</v>
      </c>
      <c r="B7" s="36"/>
      <c r="C7" s="36"/>
      <c r="D7" s="37"/>
      <c r="E7" s="168">
        <v>1</v>
      </c>
      <c r="F7" s="210" t="s">
        <v>286</v>
      </c>
      <c r="G7" s="142"/>
      <c r="H7" s="142"/>
      <c r="I7" s="142"/>
      <c r="J7" s="133"/>
      <c r="K7" s="181" t="s">
        <v>7</v>
      </c>
      <c r="L7" s="36"/>
      <c r="M7" s="36"/>
      <c r="N7" s="37"/>
      <c r="O7" s="168">
        <v>1</v>
      </c>
      <c r="P7" s="181" t="s">
        <v>64</v>
      </c>
      <c r="Q7" s="130"/>
      <c r="R7" s="126"/>
      <c r="S7" s="46"/>
      <c r="T7" s="168">
        <v>1</v>
      </c>
      <c r="U7" s="173" t="s">
        <v>119</v>
      </c>
      <c r="V7" s="108"/>
      <c r="W7" s="107"/>
      <c r="X7" s="112"/>
      <c r="Y7" s="13">
        <v>1</v>
      </c>
      <c r="Z7" s="181" t="s">
        <v>7</v>
      </c>
      <c r="AA7" s="124"/>
      <c r="AB7" s="36"/>
      <c r="AC7" s="37"/>
      <c r="AD7" s="168">
        <v>1</v>
      </c>
      <c r="AE7" s="199" t="s">
        <v>8</v>
      </c>
      <c r="AF7" s="125"/>
      <c r="AG7" s="126"/>
      <c r="AH7" s="46"/>
      <c r="AI7" s="225"/>
      <c r="AJ7" s="173" t="s">
        <v>119</v>
      </c>
      <c r="AK7" s="36"/>
      <c r="AL7" s="36"/>
      <c r="AM7" s="37"/>
      <c r="AN7" s="168">
        <v>1</v>
      </c>
      <c r="AO7" s="185" t="s">
        <v>120</v>
      </c>
      <c r="AP7" s="125"/>
      <c r="AQ7" s="126"/>
      <c r="AR7" s="46"/>
      <c r="AS7" s="168">
        <v>1</v>
      </c>
      <c r="AT7" s="172" t="s">
        <v>65</v>
      </c>
      <c r="AU7" s="134"/>
      <c r="AV7" s="134"/>
      <c r="AW7" s="135"/>
      <c r="AX7" s="183"/>
      <c r="AY7" s="172" t="s">
        <v>65</v>
      </c>
      <c r="AZ7" s="137"/>
      <c r="BA7" s="126"/>
      <c r="BB7" s="46"/>
      <c r="BC7" s="171"/>
      <c r="BD7" s="181" t="s">
        <v>7</v>
      </c>
      <c r="BE7" s="124"/>
      <c r="BF7" s="36"/>
      <c r="BG7" s="37"/>
      <c r="BH7" s="168">
        <v>1</v>
      </c>
      <c r="BI7" s="6"/>
      <c r="BJ7" s="6"/>
    </row>
    <row r="8" spans="1:62" x14ac:dyDescent="0.25">
      <c r="A8" s="185" t="s">
        <v>122</v>
      </c>
      <c r="B8" s="36"/>
      <c r="C8" s="36"/>
      <c r="D8" s="37"/>
      <c r="E8" s="168">
        <v>1</v>
      </c>
      <c r="F8" s="210" t="s">
        <v>287</v>
      </c>
      <c r="G8" s="142"/>
      <c r="H8" s="142"/>
      <c r="I8" s="142"/>
      <c r="J8" s="133"/>
      <c r="K8" s="181" t="s">
        <v>121</v>
      </c>
      <c r="L8" s="36"/>
      <c r="M8" s="36"/>
      <c r="N8" s="37"/>
      <c r="O8" s="168">
        <v>1</v>
      </c>
      <c r="P8" s="199" t="s">
        <v>66</v>
      </c>
      <c r="Q8" s="130"/>
      <c r="R8" s="126"/>
      <c r="S8" s="46"/>
      <c r="T8" s="187"/>
      <c r="U8" s="181" t="s">
        <v>121</v>
      </c>
      <c r="V8" s="108"/>
      <c r="W8" s="107"/>
      <c r="X8" s="112"/>
      <c r="Y8" s="13">
        <v>1</v>
      </c>
      <c r="Z8" s="181" t="s">
        <v>184</v>
      </c>
      <c r="AA8" s="124"/>
      <c r="AB8" s="36"/>
      <c r="AC8" s="37"/>
      <c r="AD8" s="168">
        <v>1</v>
      </c>
      <c r="AE8" s="200" t="s">
        <v>9</v>
      </c>
      <c r="AF8" s="125"/>
      <c r="AG8" s="126"/>
      <c r="AH8" s="46"/>
      <c r="AI8" s="225"/>
      <c r="AJ8" s="181" t="s">
        <v>121</v>
      </c>
      <c r="AK8" s="36"/>
      <c r="AL8" s="36"/>
      <c r="AM8" s="37"/>
      <c r="AN8" s="168">
        <v>1</v>
      </c>
      <c r="AO8" s="185" t="s">
        <v>122</v>
      </c>
      <c r="AP8" s="125"/>
      <c r="AQ8" s="126"/>
      <c r="AR8" s="46"/>
      <c r="AS8" s="168">
        <v>1</v>
      </c>
      <c r="AT8" s="173" t="s">
        <v>67</v>
      </c>
      <c r="AU8" s="124"/>
      <c r="AV8" s="36"/>
      <c r="AW8" s="37"/>
      <c r="AX8" s="13">
        <v>1</v>
      </c>
      <c r="AY8" s="173" t="s">
        <v>67</v>
      </c>
      <c r="AZ8" s="124"/>
      <c r="BA8" s="126"/>
      <c r="BB8" s="37"/>
      <c r="BC8" s="168">
        <v>1</v>
      </c>
      <c r="BD8" s="181" t="s">
        <v>184</v>
      </c>
      <c r="BE8" s="124"/>
      <c r="BF8" s="36"/>
      <c r="BG8" s="37"/>
      <c r="BH8" s="168">
        <v>1</v>
      </c>
      <c r="BI8" s="6"/>
      <c r="BJ8" s="6"/>
    </row>
    <row r="9" spans="1:62" x14ac:dyDescent="0.25">
      <c r="A9" s="186" t="s">
        <v>123</v>
      </c>
      <c r="B9" s="131"/>
      <c r="C9" s="131"/>
      <c r="D9" s="132"/>
      <c r="E9" s="171"/>
      <c r="F9" s="173" t="s">
        <v>69</v>
      </c>
      <c r="G9" s="36"/>
      <c r="H9" s="36"/>
      <c r="I9" s="37"/>
      <c r="J9" s="13">
        <v>1</v>
      </c>
      <c r="K9" s="181" t="s">
        <v>124</v>
      </c>
      <c r="L9" s="36"/>
      <c r="M9" s="36"/>
      <c r="N9" s="37"/>
      <c r="O9" s="168">
        <v>1</v>
      </c>
      <c r="P9" s="200" t="s">
        <v>68</v>
      </c>
      <c r="Q9" s="130"/>
      <c r="R9" s="126"/>
      <c r="S9" s="46"/>
      <c r="T9" s="187"/>
      <c r="U9" s="181" t="s">
        <v>69</v>
      </c>
      <c r="V9" s="108"/>
      <c r="W9" s="107"/>
      <c r="X9" s="112"/>
      <c r="Y9" s="13">
        <v>1</v>
      </c>
      <c r="Z9" s="182" t="s">
        <v>10</v>
      </c>
      <c r="AA9" s="124"/>
      <c r="AB9" s="36"/>
      <c r="AC9" s="37"/>
      <c r="AD9" s="168">
        <v>1</v>
      </c>
      <c r="AE9" s="181" t="s">
        <v>11</v>
      </c>
      <c r="AF9" s="124"/>
      <c r="AG9" s="36"/>
      <c r="AH9" s="37"/>
      <c r="AI9" s="13">
        <v>1</v>
      </c>
      <c r="AJ9" s="181" t="s">
        <v>69</v>
      </c>
      <c r="AK9" s="36"/>
      <c r="AL9" s="36"/>
      <c r="AM9" s="37"/>
      <c r="AN9" s="168">
        <v>1</v>
      </c>
      <c r="AO9" s="186" t="s">
        <v>123</v>
      </c>
      <c r="AP9" s="125"/>
      <c r="AQ9" s="126"/>
      <c r="AR9" s="46"/>
      <c r="AS9" s="187"/>
      <c r="AT9" s="181" t="s">
        <v>69</v>
      </c>
      <c r="AU9" s="124"/>
      <c r="AV9" s="36"/>
      <c r="AW9" s="37"/>
      <c r="AX9" s="13">
        <v>1</v>
      </c>
      <c r="AY9" s="181" t="s">
        <v>69</v>
      </c>
      <c r="AZ9" s="124"/>
      <c r="BA9" s="126"/>
      <c r="BB9" s="37"/>
      <c r="BC9" s="168">
        <v>1</v>
      </c>
      <c r="BD9" s="182" t="s">
        <v>10</v>
      </c>
      <c r="BE9" s="124"/>
      <c r="BF9" s="36"/>
      <c r="BG9" s="37"/>
      <c r="BH9" s="168">
        <v>1</v>
      </c>
      <c r="BI9" s="6"/>
      <c r="BJ9" s="6"/>
    </row>
    <row r="10" spans="1:62" x14ac:dyDescent="0.25">
      <c r="A10" s="208" t="s">
        <v>126</v>
      </c>
      <c r="B10" s="146"/>
      <c r="C10" s="146"/>
      <c r="D10" s="147"/>
      <c r="E10" s="209"/>
      <c r="F10" s="181" t="s">
        <v>13</v>
      </c>
      <c r="G10" s="36"/>
      <c r="H10" s="36"/>
      <c r="I10" s="37"/>
      <c r="J10" s="13">
        <v>1</v>
      </c>
      <c r="K10" s="182" t="s">
        <v>127</v>
      </c>
      <c r="L10" s="36"/>
      <c r="M10" s="36"/>
      <c r="N10" s="37"/>
      <c r="O10" s="168">
        <v>1</v>
      </c>
      <c r="P10" s="181" t="s">
        <v>70</v>
      </c>
      <c r="Q10" s="130"/>
      <c r="R10" s="126"/>
      <c r="S10" s="46"/>
      <c r="T10" s="168">
        <v>1</v>
      </c>
      <c r="U10" s="181" t="s">
        <v>125</v>
      </c>
      <c r="V10" s="108"/>
      <c r="W10" s="107"/>
      <c r="X10" s="112"/>
      <c r="Y10" s="13">
        <v>1</v>
      </c>
      <c r="Z10" s="170" t="s">
        <v>12</v>
      </c>
      <c r="AA10" s="136"/>
      <c r="AB10" s="131"/>
      <c r="AC10" s="132"/>
      <c r="AD10" s="171"/>
      <c r="AE10" s="181" t="s">
        <v>13</v>
      </c>
      <c r="AF10" s="124"/>
      <c r="AG10" s="36"/>
      <c r="AH10" s="37"/>
      <c r="AI10" s="13">
        <v>1</v>
      </c>
      <c r="AJ10" s="181" t="s">
        <v>125</v>
      </c>
      <c r="AK10" s="36"/>
      <c r="AL10" s="36"/>
      <c r="AM10" s="37"/>
      <c r="AN10" s="168">
        <v>1</v>
      </c>
      <c r="AO10" s="188" t="s">
        <v>126</v>
      </c>
      <c r="AP10" s="125"/>
      <c r="AQ10" s="126"/>
      <c r="AR10" s="46"/>
      <c r="AS10" s="187"/>
      <c r="AT10" s="181" t="s">
        <v>13</v>
      </c>
      <c r="AU10" s="124"/>
      <c r="AV10" s="36"/>
      <c r="AW10" s="37"/>
      <c r="AX10" s="13">
        <v>1</v>
      </c>
      <c r="AY10" s="181" t="s">
        <v>13</v>
      </c>
      <c r="AZ10" s="124"/>
      <c r="BA10" s="126"/>
      <c r="BB10" s="37"/>
      <c r="BC10" s="168">
        <v>1</v>
      </c>
      <c r="BD10" s="170" t="s">
        <v>12</v>
      </c>
      <c r="BE10" s="125"/>
      <c r="BF10" s="131"/>
      <c r="BG10" s="132"/>
      <c r="BH10" s="171"/>
      <c r="BI10" s="6"/>
      <c r="BJ10" s="6"/>
    </row>
    <row r="11" spans="1:62" x14ac:dyDescent="0.25">
      <c r="A11" s="166" t="s">
        <v>269</v>
      </c>
      <c r="B11" s="142"/>
      <c r="C11" s="142"/>
      <c r="D11" s="142"/>
      <c r="E11" s="167"/>
      <c r="F11" s="181" t="s">
        <v>71</v>
      </c>
      <c r="G11" s="36"/>
      <c r="H11" s="36"/>
      <c r="I11" s="37"/>
      <c r="J11" s="13">
        <v>1</v>
      </c>
      <c r="K11" s="216" t="s">
        <v>130</v>
      </c>
      <c r="L11" s="130"/>
      <c r="M11" s="126"/>
      <c r="N11" s="46"/>
      <c r="O11" s="171"/>
      <c r="P11" s="181" t="s">
        <v>14</v>
      </c>
      <c r="Q11" s="130"/>
      <c r="R11" s="126"/>
      <c r="S11" s="46"/>
      <c r="T11" s="168">
        <v>1</v>
      </c>
      <c r="U11" s="182" t="s">
        <v>128</v>
      </c>
      <c r="V11" s="108"/>
      <c r="W11" s="107"/>
      <c r="X11" s="112"/>
      <c r="Y11" s="13">
        <v>1</v>
      </c>
      <c r="Z11" s="172" t="s">
        <v>185</v>
      </c>
      <c r="AA11" s="137"/>
      <c r="AB11" s="134"/>
      <c r="AC11" s="135"/>
      <c r="AD11" s="171"/>
      <c r="AE11" s="181" t="s">
        <v>14</v>
      </c>
      <c r="AF11" s="124"/>
      <c r="AG11" s="36"/>
      <c r="AH11" s="37"/>
      <c r="AI11" s="13">
        <v>1</v>
      </c>
      <c r="AJ11" s="182" t="s">
        <v>128</v>
      </c>
      <c r="AK11" s="36"/>
      <c r="AL11" s="36"/>
      <c r="AM11" s="37"/>
      <c r="AN11" s="168">
        <v>1</v>
      </c>
      <c r="AO11" s="185" t="s">
        <v>129</v>
      </c>
      <c r="AP11" s="124"/>
      <c r="AQ11" s="36"/>
      <c r="AR11" s="37"/>
      <c r="AS11" s="168">
        <v>1</v>
      </c>
      <c r="AT11" s="181" t="s">
        <v>71</v>
      </c>
      <c r="AU11" s="124"/>
      <c r="AV11" s="36"/>
      <c r="AW11" s="37"/>
      <c r="AX11" s="13">
        <v>1</v>
      </c>
      <c r="AY11" s="181" t="s">
        <v>71</v>
      </c>
      <c r="AZ11" s="124"/>
      <c r="BA11" s="126"/>
      <c r="BB11" s="37"/>
      <c r="BC11" s="168">
        <v>1</v>
      </c>
      <c r="BD11" s="172" t="s">
        <v>185</v>
      </c>
      <c r="BE11" s="125"/>
      <c r="BF11" s="134"/>
      <c r="BG11" s="135"/>
      <c r="BH11" s="171"/>
      <c r="BI11" s="6"/>
      <c r="BJ11" s="6"/>
    </row>
    <row r="12" spans="1:62" x14ac:dyDescent="0.25">
      <c r="A12" s="206" t="s">
        <v>72</v>
      </c>
      <c r="B12" s="36"/>
      <c r="C12" s="36"/>
      <c r="D12" s="37"/>
      <c r="E12" s="168">
        <v>1</v>
      </c>
      <c r="F12" s="181" t="s">
        <v>73</v>
      </c>
      <c r="G12" s="36"/>
      <c r="H12" s="36"/>
      <c r="I12" s="37"/>
      <c r="J12" s="13">
        <v>1</v>
      </c>
      <c r="K12" s="200" t="s">
        <v>131</v>
      </c>
      <c r="L12" s="130"/>
      <c r="M12" s="126"/>
      <c r="N12" s="46"/>
      <c r="O12" s="187"/>
      <c r="P12" s="181" t="s">
        <v>72</v>
      </c>
      <c r="Q12" s="130"/>
      <c r="R12" s="126"/>
      <c r="S12" s="46"/>
      <c r="T12" s="168">
        <v>1</v>
      </c>
      <c r="U12" s="170" t="s">
        <v>272</v>
      </c>
      <c r="V12" s="156"/>
      <c r="W12" s="157"/>
      <c r="X12" s="158"/>
      <c r="Y12" s="227"/>
      <c r="Z12" s="173" t="s">
        <v>275</v>
      </c>
      <c r="AA12" s="124"/>
      <c r="AB12" s="36"/>
      <c r="AC12" s="37"/>
      <c r="AD12" s="168">
        <v>1</v>
      </c>
      <c r="AE12" s="181" t="s">
        <v>15</v>
      </c>
      <c r="AF12" s="124"/>
      <c r="AG12" s="36"/>
      <c r="AH12" s="37"/>
      <c r="AI12" s="13">
        <v>1</v>
      </c>
      <c r="AJ12" s="170" t="s">
        <v>272</v>
      </c>
      <c r="AK12" s="131"/>
      <c r="AL12" s="131"/>
      <c r="AM12" s="132"/>
      <c r="AN12" s="171"/>
      <c r="AO12" s="185" t="s">
        <v>72</v>
      </c>
      <c r="AP12" s="124"/>
      <c r="AQ12" s="36"/>
      <c r="AR12" s="37"/>
      <c r="AS12" s="168">
        <v>1</v>
      </c>
      <c r="AT12" s="182" t="s">
        <v>73</v>
      </c>
      <c r="AU12" s="124"/>
      <c r="AV12" s="36"/>
      <c r="AW12" s="37"/>
      <c r="AX12" s="13">
        <v>1</v>
      </c>
      <c r="AY12" s="182" t="s">
        <v>73</v>
      </c>
      <c r="AZ12" s="124"/>
      <c r="BA12" s="126"/>
      <c r="BB12" s="37"/>
      <c r="BC12" s="168">
        <v>1</v>
      </c>
      <c r="BD12" s="173" t="s">
        <v>275</v>
      </c>
      <c r="BE12" s="125"/>
      <c r="BF12" s="36"/>
      <c r="BG12" s="37"/>
      <c r="BH12" s="168">
        <v>1</v>
      </c>
      <c r="BI12" s="6"/>
      <c r="BJ12" s="6"/>
    </row>
    <row r="13" spans="1:62" ht="14.25" customHeight="1" x14ac:dyDescent="0.25">
      <c r="A13" s="185" t="s">
        <v>16</v>
      </c>
      <c r="B13" s="36"/>
      <c r="C13" s="36"/>
      <c r="D13" s="37"/>
      <c r="E13" s="168">
        <v>1</v>
      </c>
      <c r="F13" s="199" t="s">
        <v>75</v>
      </c>
      <c r="G13" s="131"/>
      <c r="H13" s="131"/>
      <c r="I13" s="132"/>
      <c r="J13" s="183"/>
      <c r="K13" s="181" t="s">
        <v>133</v>
      </c>
      <c r="L13" s="130"/>
      <c r="M13" s="126"/>
      <c r="N13" s="46"/>
      <c r="O13" s="168">
        <v>1</v>
      </c>
      <c r="P13" s="181" t="s">
        <v>74</v>
      </c>
      <c r="Q13" s="130"/>
      <c r="R13" s="126"/>
      <c r="S13" s="46"/>
      <c r="T13" s="168">
        <v>1</v>
      </c>
      <c r="U13" s="172" t="s">
        <v>132</v>
      </c>
      <c r="V13" s="159"/>
      <c r="W13" s="160"/>
      <c r="X13" s="161"/>
      <c r="Y13" s="227"/>
      <c r="Z13" s="181" t="s">
        <v>16</v>
      </c>
      <c r="AA13" s="124"/>
      <c r="AB13" s="36"/>
      <c r="AC13" s="37"/>
      <c r="AD13" s="168">
        <v>1</v>
      </c>
      <c r="AE13" s="182" t="s">
        <v>17</v>
      </c>
      <c r="AF13" s="124"/>
      <c r="AG13" s="36"/>
      <c r="AH13" s="37"/>
      <c r="AI13" s="13">
        <v>1</v>
      </c>
      <c r="AJ13" s="172" t="s">
        <v>132</v>
      </c>
      <c r="AK13" s="134"/>
      <c r="AL13" s="134"/>
      <c r="AM13" s="135"/>
      <c r="AN13" s="171"/>
      <c r="AO13" s="185" t="s">
        <v>16</v>
      </c>
      <c r="AP13" s="124"/>
      <c r="AQ13" s="36"/>
      <c r="AR13" s="37"/>
      <c r="AS13" s="168">
        <v>1</v>
      </c>
      <c r="AT13" s="170" t="s">
        <v>75</v>
      </c>
      <c r="AU13" s="125"/>
      <c r="AV13" s="131"/>
      <c r="AW13" s="132"/>
      <c r="AX13" s="183"/>
      <c r="AY13" s="170" t="s">
        <v>75</v>
      </c>
      <c r="AZ13" s="136"/>
      <c r="BA13" s="126"/>
      <c r="BB13" s="132"/>
      <c r="BC13" s="171"/>
      <c r="BD13" s="181" t="s">
        <v>16</v>
      </c>
      <c r="BE13" s="125"/>
      <c r="BF13" s="36"/>
      <c r="BG13" s="37"/>
      <c r="BH13" s="168">
        <v>1</v>
      </c>
      <c r="BI13" s="6"/>
      <c r="BJ13" s="6"/>
    </row>
    <row r="14" spans="1:62" x14ac:dyDescent="0.25">
      <c r="A14" s="185" t="s">
        <v>135</v>
      </c>
      <c r="B14" s="36"/>
      <c r="C14" s="36"/>
      <c r="D14" s="37"/>
      <c r="E14" s="168">
        <v>1</v>
      </c>
      <c r="F14" s="200" t="s">
        <v>76</v>
      </c>
      <c r="G14" s="134"/>
      <c r="H14" s="134"/>
      <c r="I14" s="135"/>
      <c r="J14" s="183"/>
      <c r="K14" s="181" t="s">
        <v>18</v>
      </c>
      <c r="L14" s="130"/>
      <c r="M14" s="126"/>
      <c r="N14" s="46"/>
      <c r="O14" s="168">
        <v>1</v>
      </c>
      <c r="P14" s="181" t="s">
        <v>283</v>
      </c>
      <c r="Q14" s="130"/>
      <c r="R14" s="126"/>
      <c r="S14" s="46"/>
      <c r="T14" s="168">
        <v>1</v>
      </c>
      <c r="U14" s="173" t="s">
        <v>134</v>
      </c>
      <c r="V14" s="108"/>
      <c r="W14" s="107"/>
      <c r="X14" s="112"/>
      <c r="Y14" s="13">
        <v>1</v>
      </c>
      <c r="Z14" s="181" t="s">
        <v>18</v>
      </c>
      <c r="AA14" s="124"/>
      <c r="AB14" s="36"/>
      <c r="AC14" s="37"/>
      <c r="AD14" s="168">
        <v>1</v>
      </c>
      <c r="AE14" s="166" t="s">
        <v>276</v>
      </c>
      <c r="AF14" s="142"/>
      <c r="AG14" s="142"/>
      <c r="AH14" s="142"/>
      <c r="AI14" s="133"/>
      <c r="AJ14" s="173" t="s">
        <v>134</v>
      </c>
      <c r="AK14" s="36"/>
      <c r="AL14" s="36"/>
      <c r="AM14" s="37"/>
      <c r="AN14" s="168">
        <v>1</v>
      </c>
      <c r="AO14" s="185" t="s">
        <v>135</v>
      </c>
      <c r="AP14" s="124"/>
      <c r="AQ14" s="36"/>
      <c r="AR14" s="37"/>
      <c r="AS14" s="168">
        <v>1</v>
      </c>
      <c r="AT14" s="172" t="s">
        <v>76</v>
      </c>
      <c r="AU14" s="125"/>
      <c r="AV14" s="134"/>
      <c r="AW14" s="135"/>
      <c r="AX14" s="183"/>
      <c r="AY14" s="172" t="s">
        <v>76</v>
      </c>
      <c r="AZ14" s="137"/>
      <c r="BA14" s="126"/>
      <c r="BB14" s="135"/>
      <c r="BC14" s="171"/>
      <c r="BD14" s="181" t="s">
        <v>18</v>
      </c>
      <c r="BE14" s="125"/>
      <c r="BF14" s="36"/>
      <c r="BG14" s="37"/>
      <c r="BH14" s="168">
        <v>1</v>
      </c>
      <c r="BI14" s="6"/>
      <c r="BJ14" s="6"/>
    </row>
    <row r="15" spans="1:62" x14ac:dyDescent="0.25">
      <c r="A15" s="185" t="s">
        <v>137</v>
      </c>
      <c r="B15" s="36"/>
      <c r="C15" s="36"/>
      <c r="D15" s="37"/>
      <c r="E15" s="168">
        <v>1</v>
      </c>
      <c r="F15" s="181" t="s">
        <v>78</v>
      </c>
      <c r="G15" s="36"/>
      <c r="H15" s="36"/>
      <c r="I15" s="37"/>
      <c r="J15" s="13">
        <v>1</v>
      </c>
      <c r="K15" s="181" t="s">
        <v>136</v>
      </c>
      <c r="L15" s="130"/>
      <c r="M15" s="126"/>
      <c r="N15" s="46"/>
      <c r="O15" s="168">
        <v>1</v>
      </c>
      <c r="P15" s="199" t="s">
        <v>77</v>
      </c>
      <c r="Q15" s="130"/>
      <c r="R15" s="126"/>
      <c r="S15" s="46"/>
      <c r="T15" s="187"/>
      <c r="U15" s="181" t="s">
        <v>136</v>
      </c>
      <c r="V15" s="108"/>
      <c r="W15" s="107"/>
      <c r="X15" s="112"/>
      <c r="Y15" s="13">
        <v>1</v>
      </c>
      <c r="Z15" s="181" t="s">
        <v>19</v>
      </c>
      <c r="AA15" s="124"/>
      <c r="AB15" s="36"/>
      <c r="AC15" s="37"/>
      <c r="AD15" s="168">
        <v>1</v>
      </c>
      <c r="AE15" s="229" t="s">
        <v>20</v>
      </c>
      <c r="AF15" s="128"/>
      <c r="AG15" s="35"/>
      <c r="AH15" s="38"/>
      <c r="AI15" s="230"/>
      <c r="AJ15" s="181" t="s">
        <v>136</v>
      </c>
      <c r="AK15" s="36"/>
      <c r="AL15" s="36"/>
      <c r="AM15" s="37"/>
      <c r="AN15" s="168">
        <v>1</v>
      </c>
      <c r="AO15" s="207" t="s">
        <v>137</v>
      </c>
      <c r="AP15" s="124"/>
      <c r="AQ15" s="36"/>
      <c r="AR15" s="37"/>
      <c r="AS15" s="168">
        <v>1</v>
      </c>
      <c r="AT15" s="173" t="s">
        <v>78</v>
      </c>
      <c r="AU15" s="125"/>
      <c r="AV15" s="36"/>
      <c r="AW15" s="37"/>
      <c r="AX15" s="13">
        <v>1</v>
      </c>
      <c r="AY15" s="173" t="s">
        <v>78</v>
      </c>
      <c r="AZ15" s="124"/>
      <c r="BA15" s="36"/>
      <c r="BB15" s="37"/>
      <c r="BC15" s="168">
        <v>1</v>
      </c>
      <c r="BD15" s="181" t="s">
        <v>19</v>
      </c>
      <c r="BE15" s="125"/>
      <c r="BF15" s="36"/>
      <c r="BG15" s="37"/>
      <c r="BH15" s="168">
        <v>1</v>
      </c>
      <c r="BI15" s="6"/>
      <c r="BJ15" s="6"/>
    </row>
    <row r="16" spans="1:62" x14ac:dyDescent="0.25">
      <c r="A16" s="186" t="s">
        <v>138</v>
      </c>
      <c r="B16" s="131"/>
      <c r="C16" s="131"/>
      <c r="D16" s="132"/>
      <c r="E16" s="171"/>
      <c r="F16" s="181" t="s">
        <v>80</v>
      </c>
      <c r="G16" s="36"/>
      <c r="H16" s="36"/>
      <c r="I16" s="37"/>
      <c r="J16" s="13">
        <v>1</v>
      </c>
      <c r="K16" s="182" t="s">
        <v>139</v>
      </c>
      <c r="L16" s="130"/>
      <c r="M16" s="126"/>
      <c r="N16" s="46"/>
      <c r="O16" s="168">
        <v>1</v>
      </c>
      <c r="P16" s="200" t="s">
        <v>79</v>
      </c>
      <c r="Q16" s="130"/>
      <c r="R16" s="126"/>
      <c r="S16" s="46"/>
      <c r="T16" s="187"/>
      <c r="U16" s="181" t="s">
        <v>80</v>
      </c>
      <c r="V16" s="108"/>
      <c r="W16" s="107"/>
      <c r="X16" s="112"/>
      <c r="Y16" s="13">
        <v>1</v>
      </c>
      <c r="Z16" s="182" t="s">
        <v>21</v>
      </c>
      <c r="AA16" s="124"/>
      <c r="AB16" s="36"/>
      <c r="AC16" s="37"/>
      <c r="AD16" s="168">
        <v>1</v>
      </c>
      <c r="AE16" s="181" t="s">
        <v>22</v>
      </c>
      <c r="AF16" s="129"/>
      <c r="AG16" s="123"/>
      <c r="AH16" s="37"/>
      <c r="AI16" s="13">
        <v>1</v>
      </c>
      <c r="AJ16" s="181" t="s">
        <v>80</v>
      </c>
      <c r="AK16" s="36"/>
      <c r="AL16" s="36"/>
      <c r="AM16" s="37"/>
      <c r="AN16" s="168">
        <v>1</v>
      </c>
      <c r="AO16" s="204" t="s">
        <v>138</v>
      </c>
      <c r="AP16" s="136"/>
      <c r="AQ16" s="131"/>
      <c r="AR16" s="132"/>
      <c r="AS16" s="171"/>
      <c r="AT16" s="181" t="s">
        <v>80</v>
      </c>
      <c r="AU16" s="125"/>
      <c r="AV16" s="36"/>
      <c r="AW16" s="37"/>
      <c r="AX16" s="13">
        <v>1</v>
      </c>
      <c r="AY16" s="181" t="s">
        <v>80</v>
      </c>
      <c r="AZ16" s="124"/>
      <c r="BA16" s="36"/>
      <c r="BB16" s="37"/>
      <c r="BC16" s="168">
        <v>1</v>
      </c>
      <c r="BD16" s="182" t="s">
        <v>21</v>
      </c>
      <c r="BE16" s="125"/>
      <c r="BF16" s="36"/>
      <c r="BG16" s="37"/>
      <c r="BH16" s="168">
        <v>1</v>
      </c>
      <c r="BI16" s="6"/>
      <c r="BJ16" s="6"/>
    </row>
    <row r="17" spans="1:62" x14ac:dyDescent="0.25">
      <c r="A17" s="188" t="s">
        <v>140</v>
      </c>
      <c r="B17" s="134"/>
      <c r="C17" s="134"/>
      <c r="D17" s="135"/>
      <c r="E17" s="171"/>
      <c r="F17" s="181" t="s">
        <v>24</v>
      </c>
      <c r="G17" s="36"/>
      <c r="H17" s="36"/>
      <c r="I17" s="37"/>
      <c r="J17" s="13">
        <v>1</v>
      </c>
      <c r="K17" s="210" t="s">
        <v>271</v>
      </c>
      <c r="L17" s="148"/>
      <c r="M17" s="148"/>
      <c r="N17" s="148"/>
      <c r="O17" s="167"/>
      <c r="P17" s="182" t="s">
        <v>81</v>
      </c>
      <c r="Q17" s="130"/>
      <c r="R17" s="126"/>
      <c r="S17" s="46"/>
      <c r="T17" s="168">
        <v>1</v>
      </c>
      <c r="U17" s="181" t="s">
        <v>273</v>
      </c>
      <c r="V17" s="108"/>
      <c r="W17" s="107"/>
      <c r="X17" s="112"/>
      <c r="Y17" s="13">
        <v>1</v>
      </c>
      <c r="Z17" s="170" t="s">
        <v>23</v>
      </c>
      <c r="AA17" s="136"/>
      <c r="AB17" s="131"/>
      <c r="AC17" s="132"/>
      <c r="AD17" s="171"/>
      <c r="AE17" s="181" t="s">
        <v>24</v>
      </c>
      <c r="AF17" s="124"/>
      <c r="AG17" s="36"/>
      <c r="AH17" s="37"/>
      <c r="AI17" s="13">
        <v>1</v>
      </c>
      <c r="AJ17" s="181" t="s">
        <v>273</v>
      </c>
      <c r="AK17" s="36"/>
      <c r="AL17" s="36"/>
      <c r="AM17" s="37"/>
      <c r="AN17" s="168">
        <v>1</v>
      </c>
      <c r="AO17" s="205" t="s">
        <v>140</v>
      </c>
      <c r="AP17" s="137"/>
      <c r="AQ17" s="134"/>
      <c r="AR17" s="135"/>
      <c r="AS17" s="171"/>
      <c r="AT17" s="181" t="s">
        <v>24</v>
      </c>
      <c r="AU17" s="125"/>
      <c r="AV17" s="36"/>
      <c r="AW17" s="37"/>
      <c r="AX17" s="13">
        <v>1</v>
      </c>
      <c r="AY17" s="181" t="s">
        <v>24</v>
      </c>
      <c r="AZ17" s="124"/>
      <c r="BA17" s="36"/>
      <c r="BB17" s="37"/>
      <c r="BC17" s="168">
        <v>1</v>
      </c>
      <c r="BD17" s="170" t="s">
        <v>23</v>
      </c>
      <c r="BE17" s="125"/>
      <c r="BF17" s="131"/>
      <c r="BG17" s="46"/>
      <c r="BH17" s="171"/>
      <c r="BI17" s="6"/>
      <c r="BJ17" s="6"/>
    </row>
    <row r="18" spans="1:62" x14ac:dyDescent="0.25">
      <c r="A18" s="181" t="s">
        <v>279</v>
      </c>
      <c r="B18" s="36"/>
      <c r="C18" s="36"/>
      <c r="D18" s="37"/>
      <c r="E18" s="168">
        <v>1</v>
      </c>
      <c r="F18" s="181" t="s">
        <v>82</v>
      </c>
      <c r="G18" s="36"/>
      <c r="H18" s="36"/>
      <c r="I18" s="37"/>
      <c r="J18" s="13">
        <v>1</v>
      </c>
      <c r="K18" s="217" t="s">
        <v>142</v>
      </c>
      <c r="L18" s="130"/>
      <c r="M18" s="126"/>
      <c r="N18" s="46"/>
      <c r="O18" s="201"/>
      <c r="P18" s="210" t="s">
        <v>282</v>
      </c>
      <c r="Q18" s="148"/>
      <c r="R18" s="148"/>
      <c r="S18" s="148"/>
      <c r="T18" s="167"/>
      <c r="U18" s="182" t="s">
        <v>141</v>
      </c>
      <c r="V18" s="108"/>
      <c r="W18" s="107"/>
      <c r="X18" s="112"/>
      <c r="Y18" s="13">
        <v>1</v>
      </c>
      <c r="Z18" s="172" t="s">
        <v>186</v>
      </c>
      <c r="AA18" s="137"/>
      <c r="AB18" s="134"/>
      <c r="AC18" s="135"/>
      <c r="AD18" s="171"/>
      <c r="AE18" s="181" t="s">
        <v>25</v>
      </c>
      <c r="AF18" s="124"/>
      <c r="AG18" s="36"/>
      <c r="AH18" s="37"/>
      <c r="AI18" s="13">
        <v>1</v>
      </c>
      <c r="AJ18" s="182" t="s">
        <v>141</v>
      </c>
      <c r="AK18" s="36"/>
      <c r="AL18" s="36"/>
      <c r="AM18" s="37"/>
      <c r="AN18" s="168">
        <v>1</v>
      </c>
      <c r="AO18" s="206" t="s">
        <v>279</v>
      </c>
      <c r="AP18" s="124"/>
      <c r="AQ18" s="36"/>
      <c r="AR18" s="37"/>
      <c r="AS18" s="168">
        <v>1</v>
      </c>
      <c r="AT18" s="181" t="s">
        <v>82</v>
      </c>
      <c r="AU18" s="125"/>
      <c r="AV18" s="36"/>
      <c r="AW18" s="37"/>
      <c r="AX18" s="13">
        <v>1</v>
      </c>
      <c r="AY18" s="181" t="s">
        <v>82</v>
      </c>
      <c r="AZ18" s="124"/>
      <c r="BA18" s="36"/>
      <c r="BB18" s="37"/>
      <c r="BC18" s="168">
        <v>1</v>
      </c>
      <c r="BD18" s="172" t="s">
        <v>186</v>
      </c>
      <c r="BE18" s="125"/>
      <c r="BF18" s="134"/>
      <c r="BG18" s="46"/>
      <c r="BH18" s="171"/>
      <c r="BI18" s="6"/>
      <c r="BJ18" s="6"/>
    </row>
    <row r="19" spans="1:62" x14ac:dyDescent="0.25">
      <c r="A19" s="185" t="s">
        <v>83</v>
      </c>
      <c r="B19" s="36"/>
      <c r="C19" s="36"/>
      <c r="D19" s="37"/>
      <c r="E19" s="168">
        <v>1</v>
      </c>
      <c r="F19" s="181" t="s">
        <v>84</v>
      </c>
      <c r="G19" s="36"/>
      <c r="H19" s="36"/>
      <c r="I19" s="37"/>
      <c r="J19" s="13">
        <v>1</v>
      </c>
      <c r="K19" s="200" t="s">
        <v>144</v>
      </c>
      <c r="L19" s="130"/>
      <c r="M19" s="126"/>
      <c r="N19" s="46"/>
      <c r="O19" s="187"/>
      <c r="P19" s="173" t="s">
        <v>83</v>
      </c>
      <c r="Q19" s="130"/>
      <c r="R19" s="126"/>
      <c r="S19" s="46"/>
      <c r="T19" s="168">
        <v>1</v>
      </c>
      <c r="U19" s="170" t="s">
        <v>143</v>
      </c>
      <c r="V19" s="156"/>
      <c r="W19" s="157"/>
      <c r="X19" s="158"/>
      <c r="Y19" s="227"/>
      <c r="Z19" s="173" t="s">
        <v>187</v>
      </c>
      <c r="AA19" s="124"/>
      <c r="AB19" s="36"/>
      <c r="AC19" s="37"/>
      <c r="AD19" s="168">
        <v>1</v>
      </c>
      <c r="AE19" s="181" t="s">
        <v>26</v>
      </c>
      <c r="AF19" s="124"/>
      <c r="AG19" s="36"/>
      <c r="AH19" s="37"/>
      <c r="AI19" s="13">
        <v>1</v>
      </c>
      <c r="AJ19" s="170" t="s">
        <v>143</v>
      </c>
      <c r="AK19" s="131"/>
      <c r="AL19" s="131"/>
      <c r="AM19" s="132"/>
      <c r="AN19" s="171"/>
      <c r="AO19" s="185" t="s">
        <v>83</v>
      </c>
      <c r="AP19" s="124"/>
      <c r="AQ19" s="36"/>
      <c r="AR19" s="37"/>
      <c r="AS19" s="168">
        <v>1</v>
      </c>
      <c r="AT19" s="182" t="s">
        <v>84</v>
      </c>
      <c r="AU19" s="125"/>
      <c r="AV19" s="36"/>
      <c r="AW19" s="37"/>
      <c r="AX19" s="13">
        <v>1</v>
      </c>
      <c r="AY19" s="182" t="s">
        <v>84</v>
      </c>
      <c r="AZ19" s="124"/>
      <c r="BA19" s="36"/>
      <c r="BB19" s="37"/>
      <c r="BC19" s="168">
        <v>1</v>
      </c>
      <c r="BD19" s="173" t="s">
        <v>187</v>
      </c>
      <c r="BE19" s="125"/>
      <c r="BF19" s="36"/>
      <c r="BG19" s="46"/>
      <c r="BH19" s="168">
        <v>1</v>
      </c>
      <c r="BI19" s="6"/>
      <c r="BJ19" s="6"/>
    </row>
    <row r="20" spans="1:62" x14ac:dyDescent="0.25">
      <c r="A20" s="185" t="s">
        <v>27</v>
      </c>
      <c r="B20" s="36"/>
      <c r="C20" s="36"/>
      <c r="D20" s="37"/>
      <c r="E20" s="168">
        <v>1</v>
      </c>
      <c r="F20" s="199" t="s">
        <v>86</v>
      </c>
      <c r="G20" s="131"/>
      <c r="H20" s="131"/>
      <c r="I20" s="132"/>
      <c r="J20" s="183"/>
      <c r="K20" s="181" t="s">
        <v>146</v>
      </c>
      <c r="L20" s="130"/>
      <c r="M20" s="126"/>
      <c r="N20" s="46"/>
      <c r="O20" s="168">
        <v>1</v>
      </c>
      <c r="P20" s="181" t="s">
        <v>85</v>
      </c>
      <c r="Q20" s="130"/>
      <c r="R20" s="126"/>
      <c r="S20" s="46"/>
      <c r="T20" s="168">
        <v>1</v>
      </c>
      <c r="U20" s="172" t="s">
        <v>145</v>
      </c>
      <c r="V20" s="159"/>
      <c r="W20" s="160"/>
      <c r="X20" s="161"/>
      <c r="Y20" s="227"/>
      <c r="Z20" s="181" t="s">
        <v>27</v>
      </c>
      <c r="AA20" s="124"/>
      <c r="AB20" s="36"/>
      <c r="AC20" s="37"/>
      <c r="AD20" s="168">
        <v>1</v>
      </c>
      <c r="AE20" s="182" t="s">
        <v>28</v>
      </c>
      <c r="AF20" s="124"/>
      <c r="AG20" s="36"/>
      <c r="AH20" s="37"/>
      <c r="AI20" s="13">
        <v>1</v>
      </c>
      <c r="AJ20" s="172" t="s">
        <v>145</v>
      </c>
      <c r="AK20" s="134"/>
      <c r="AL20" s="134"/>
      <c r="AM20" s="135"/>
      <c r="AN20" s="171"/>
      <c r="AO20" s="185" t="s">
        <v>27</v>
      </c>
      <c r="AP20" s="124"/>
      <c r="AQ20" s="36"/>
      <c r="AR20" s="37"/>
      <c r="AS20" s="168">
        <v>1</v>
      </c>
      <c r="AT20" s="170" t="s">
        <v>86</v>
      </c>
      <c r="AU20" s="125"/>
      <c r="AV20" s="131"/>
      <c r="AW20" s="46"/>
      <c r="AX20" s="183"/>
      <c r="AY20" s="204" t="s">
        <v>86</v>
      </c>
      <c r="AZ20" s="136"/>
      <c r="BA20" s="131"/>
      <c r="BB20" s="132"/>
      <c r="BC20" s="171"/>
      <c r="BD20" s="181" t="s">
        <v>27</v>
      </c>
      <c r="BE20" s="125"/>
      <c r="BF20" s="36"/>
      <c r="BG20" s="46"/>
      <c r="BH20" s="168">
        <v>1</v>
      </c>
      <c r="BI20" s="6"/>
      <c r="BJ20" s="6"/>
    </row>
    <row r="21" spans="1:62" x14ac:dyDescent="0.25">
      <c r="A21" s="185" t="s">
        <v>148</v>
      </c>
      <c r="B21" s="36"/>
      <c r="C21" s="36"/>
      <c r="D21" s="37"/>
      <c r="E21" s="168">
        <v>1</v>
      </c>
      <c r="F21" s="200" t="s">
        <v>88</v>
      </c>
      <c r="G21" s="134"/>
      <c r="H21" s="134"/>
      <c r="I21" s="135"/>
      <c r="J21" s="183"/>
      <c r="K21" s="181" t="s">
        <v>29</v>
      </c>
      <c r="L21" s="130"/>
      <c r="M21" s="126"/>
      <c r="N21" s="46"/>
      <c r="O21" s="168">
        <v>1</v>
      </c>
      <c r="P21" s="181" t="s">
        <v>87</v>
      </c>
      <c r="Q21" s="130"/>
      <c r="R21" s="126"/>
      <c r="S21" s="46"/>
      <c r="T21" s="168">
        <v>1</v>
      </c>
      <c r="U21" s="173" t="s">
        <v>147</v>
      </c>
      <c r="V21" s="108"/>
      <c r="W21" s="107"/>
      <c r="X21" s="112"/>
      <c r="Y21" s="13">
        <v>1</v>
      </c>
      <c r="Z21" s="181" t="s">
        <v>29</v>
      </c>
      <c r="AA21" s="124"/>
      <c r="AB21" s="36"/>
      <c r="AC21" s="37"/>
      <c r="AD21" s="168">
        <v>1</v>
      </c>
      <c r="AE21" s="170" t="s">
        <v>30</v>
      </c>
      <c r="AF21" s="131"/>
      <c r="AG21" s="131"/>
      <c r="AH21" s="132"/>
      <c r="AI21" s="183"/>
      <c r="AJ21" s="173" t="s">
        <v>147</v>
      </c>
      <c r="AK21" s="36"/>
      <c r="AL21" s="36"/>
      <c r="AM21" s="37"/>
      <c r="AN21" s="168">
        <v>1</v>
      </c>
      <c r="AO21" s="185" t="s">
        <v>148</v>
      </c>
      <c r="AP21" s="124"/>
      <c r="AQ21" s="36"/>
      <c r="AR21" s="37"/>
      <c r="AS21" s="168">
        <v>1</v>
      </c>
      <c r="AT21" s="172" t="s">
        <v>88</v>
      </c>
      <c r="AU21" s="125"/>
      <c r="AV21" s="134"/>
      <c r="AW21" s="46"/>
      <c r="AX21" s="183"/>
      <c r="AY21" s="205" t="s">
        <v>88</v>
      </c>
      <c r="AZ21" s="137"/>
      <c r="BA21" s="134"/>
      <c r="BB21" s="135"/>
      <c r="BC21" s="171"/>
      <c r="BD21" s="181" t="s">
        <v>29</v>
      </c>
      <c r="BE21" s="125"/>
      <c r="BF21" s="36"/>
      <c r="BG21" s="46"/>
      <c r="BH21" s="168">
        <v>1</v>
      </c>
      <c r="BI21" s="6"/>
      <c r="BJ21" s="6"/>
    </row>
    <row r="22" spans="1:62" x14ac:dyDescent="0.25">
      <c r="A22" s="185" t="s">
        <v>150</v>
      </c>
      <c r="B22" s="36"/>
      <c r="C22" s="36"/>
      <c r="D22" s="37"/>
      <c r="E22" s="168">
        <v>1</v>
      </c>
      <c r="F22" s="181" t="s">
        <v>90</v>
      </c>
      <c r="G22" s="36"/>
      <c r="H22" s="36"/>
      <c r="I22" s="37"/>
      <c r="J22" s="13">
        <v>1</v>
      </c>
      <c r="K22" s="181" t="s">
        <v>149</v>
      </c>
      <c r="L22" s="130"/>
      <c r="M22" s="126"/>
      <c r="N22" s="46"/>
      <c r="O22" s="168">
        <v>1</v>
      </c>
      <c r="P22" s="199" t="s">
        <v>89</v>
      </c>
      <c r="Q22" s="130"/>
      <c r="R22" s="126"/>
      <c r="S22" s="46"/>
      <c r="T22" s="187"/>
      <c r="U22" s="181" t="s">
        <v>149</v>
      </c>
      <c r="V22" s="108"/>
      <c r="W22" s="107"/>
      <c r="X22" s="112"/>
      <c r="Y22" s="13">
        <v>1</v>
      </c>
      <c r="Z22" s="185" t="s">
        <v>31</v>
      </c>
      <c r="AA22" s="124"/>
      <c r="AB22" s="36"/>
      <c r="AC22" s="37"/>
      <c r="AD22" s="168">
        <v>1</v>
      </c>
      <c r="AE22" s="172" t="s">
        <v>32</v>
      </c>
      <c r="AF22" s="134"/>
      <c r="AG22" s="134"/>
      <c r="AH22" s="135"/>
      <c r="AI22" s="183"/>
      <c r="AJ22" s="181" t="s">
        <v>149</v>
      </c>
      <c r="AK22" s="36"/>
      <c r="AL22" s="36"/>
      <c r="AM22" s="37"/>
      <c r="AN22" s="168">
        <v>1</v>
      </c>
      <c r="AO22" s="207" t="s">
        <v>150</v>
      </c>
      <c r="AP22" s="124"/>
      <c r="AQ22" s="36"/>
      <c r="AR22" s="37"/>
      <c r="AS22" s="168">
        <v>1</v>
      </c>
      <c r="AT22" s="173" t="s">
        <v>90</v>
      </c>
      <c r="AU22" s="125"/>
      <c r="AV22" s="36"/>
      <c r="AW22" s="46"/>
      <c r="AX22" s="13">
        <v>1</v>
      </c>
      <c r="AY22" s="206" t="s">
        <v>90</v>
      </c>
      <c r="AZ22" s="124"/>
      <c r="BA22" s="36"/>
      <c r="BB22" s="37"/>
      <c r="BC22" s="168">
        <v>1</v>
      </c>
      <c r="BD22" s="185" t="s">
        <v>31</v>
      </c>
      <c r="BE22" s="125"/>
      <c r="BF22" s="36"/>
      <c r="BG22" s="46"/>
      <c r="BH22" s="168">
        <v>1</v>
      </c>
      <c r="BI22" s="6"/>
      <c r="BJ22" s="6"/>
    </row>
    <row r="23" spans="1:62" x14ac:dyDescent="0.25">
      <c r="A23" s="186" t="s">
        <v>151</v>
      </c>
      <c r="B23" s="131"/>
      <c r="C23" s="131"/>
      <c r="D23" s="132"/>
      <c r="E23" s="171"/>
      <c r="F23" s="181" t="s">
        <v>92</v>
      </c>
      <c r="G23" s="36"/>
      <c r="H23" s="36"/>
      <c r="I23" s="37"/>
      <c r="J23" s="13">
        <v>1</v>
      </c>
      <c r="K23" s="185" t="s">
        <v>152</v>
      </c>
      <c r="L23" s="130"/>
      <c r="M23" s="126"/>
      <c r="N23" s="46"/>
      <c r="O23" s="168">
        <v>1</v>
      </c>
      <c r="P23" s="200" t="s">
        <v>91</v>
      </c>
      <c r="Q23" s="130"/>
      <c r="R23" s="126"/>
      <c r="S23" s="46"/>
      <c r="T23" s="187"/>
      <c r="U23" s="181" t="s">
        <v>92</v>
      </c>
      <c r="V23" s="108"/>
      <c r="W23" s="107"/>
      <c r="X23" s="112"/>
      <c r="Y23" s="13">
        <v>1</v>
      </c>
      <c r="Z23" s="185" t="s">
        <v>33</v>
      </c>
      <c r="AA23" s="124"/>
      <c r="AB23" s="36"/>
      <c r="AC23" s="37"/>
      <c r="AD23" s="168">
        <v>1</v>
      </c>
      <c r="AE23" s="173" t="s">
        <v>34</v>
      </c>
      <c r="AF23" s="124"/>
      <c r="AG23" s="36"/>
      <c r="AH23" s="37"/>
      <c r="AI23" s="13">
        <v>1</v>
      </c>
      <c r="AJ23" s="181" t="s">
        <v>92</v>
      </c>
      <c r="AK23" s="36"/>
      <c r="AL23" s="36"/>
      <c r="AM23" s="37"/>
      <c r="AN23" s="168">
        <v>1</v>
      </c>
      <c r="AO23" s="204" t="s">
        <v>151</v>
      </c>
      <c r="AP23" s="136"/>
      <c r="AQ23" s="131"/>
      <c r="AR23" s="132"/>
      <c r="AS23" s="171"/>
      <c r="AT23" s="181" t="s">
        <v>92</v>
      </c>
      <c r="AU23" s="125"/>
      <c r="AV23" s="36"/>
      <c r="AW23" s="46"/>
      <c r="AX23" s="13">
        <v>1</v>
      </c>
      <c r="AY23" s="185" t="s">
        <v>92</v>
      </c>
      <c r="AZ23" s="124"/>
      <c r="BA23" s="36"/>
      <c r="BB23" s="37"/>
      <c r="BC23" s="168">
        <v>1</v>
      </c>
      <c r="BD23" s="207" t="s">
        <v>33</v>
      </c>
      <c r="BE23" s="125"/>
      <c r="BF23" s="36"/>
      <c r="BG23" s="46"/>
      <c r="BH23" s="168">
        <v>1</v>
      </c>
      <c r="BI23" s="6"/>
      <c r="BJ23" s="6"/>
    </row>
    <row r="24" spans="1:62" x14ac:dyDescent="0.25">
      <c r="A24" s="188" t="s">
        <v>154</v>
      </c>
      <c r="B24" s="134"/>
      <c r="C24" s="134"/>
      <c r="D24" s="135"/>
      <c r="E24" s="171"/>
      <c r="F24" s="181" t="s">
        <v>36</v>
      </c>
      <c r="G24" s="36"/>
      <c r="H24" s="36"/>
      <c r="I24" s="37"/>
      <c r="J24" s="13">
        <v>1</v>
      </c>
      <c r="K24" s="185" t="s">
        <v>155</v>
      </c>
      <c r="L24" s="130"/>
      <c r="M24" s="126"/>
      <c r="N24" s="46"/>
      <c r="O24" s="168">
        <v>1</v>
      </c>
      <c r="P24" s="181" t="s">
        <v>93</v>
      </c>
      <c r="Q24" s="130"/>
      <c r="R24" s="126"/>
      <c r="S24" s="46"/>
      <c r="T24" s="168">
        <v>1</v>
      </c>
      <c r="U24" s="181" t="s">
        <v>153</v>
      </c>
      <c r="V24" s="108"/>
      <c r="W24" s="107"/>
      <c r="X24" s="112"/>
      <c r="Y24" s="13">
        <v>1</v>
      </c>
      <c r="Z24" s="186" t="s">
        <v>35</v>
      </c>
      <c r="AA24" s="125"/>
      <c r="AB24" s="126"/>
      <c r="AC24" s="46"/>
      <c r="AD24" s="171"/>
      <c r="AE24" s="181" t="s">
        <v>36</v>
      </c>
      <c r="AF24" s="124"/>
      <c r="AG24" s="36"/>
      <c r="AH24" s="37"/>
      <c r="AI24" s="13">
        <v>1</v>
      </c>
      <c r="AJ24" s="181" t="s">
        <v>153</v>
      </c>
      <c r="AK24" s="36"/>
      <c r="AL24" s="36"/>
      <c r="AM24" s="37"/>
      <c r="AN24" s="168">
        <v>1</v>
      </c>
      <c r="AO24" s="205" t="s">
        <v>154</v>
      </c>
      <c r="AP24" s="137"/>
      <c r="AQ24" s="134"/>
      <c r="AR24" s="135"/>
      <c r="AS24" s="171"/>
      <c r="AT24" s="181" t="s">
        <v>36</v>
      </c>
      <c r="AU24" s="125"/>
      <c r="AV24" s="36"/>
      <c r="AW24" s="46"/>
      <c r="AX24" s="13">
        <v>1</v>
      </c>
      <c r="AY24" s="185" t="s">
        <v>36</v>
      </c>
      <c r="AZ24" s="124"/>
      <c r="BA24" s="36"/>
      <c r="BB24" s="37"/>
      <c r="BC24" s="168">
        <v>1</v>
      </c>
      <c r="BD24" s="204" t="s">
        <v>35</v>
      </c>
      <c r="BE24" s="125"/>
      <c r="BF24" s="126"/>
      <c r="BG24" s="46"/>
      <c r="BH24" s="171"/>
      <c r="BI24" s="6"/>
      <c r="BJ24" s="6"/>
    </row>
    <row r="25" spans="1:62" x14ac:dyDescent="0.25">
      <c r="A25" s="185" t="s">
        <v>157</v>
      </c>
      <c r="B25" s="36"/>
      <c r="C25" s="36"/>
      <c r="D25" s="37"/>
      <c r="E25" s="168">
        <v>1</v>
      </c>
      <c r="F25" s="181" t="s">
        <v>94</v>
      </c>
      <c r="G25" s="36"/>
      <c r="H25" s="36"/>
      <c r="I25" s="37"/>
      <c r="J25" s="13">
        <v>1</v>
      </c>
      <c r="K25" s="186" t="s">
        <v>158</v>
      </c>
      <c r="L25" s="130"/>
      <c r="M25" s="126"/>
      <c r="N25" s="46"/>
      <c r="O25" s="187"/>
      <c r="P25" s="181" t="s">
        <v>38</v>
      </c>
      <c r="Q25" s="130"/>
      <c r="R25" s="126"/>
      <c r="S25" s="46"/>
      <c r="T25" s="168">
        <v>1</v>
      </c>
      <c r="U25" s="182" t="s">
        <v>156</v>
      </c>
      <c r="V25" s="108"/>
      <c r="W25" s="107"/>
      <c r="X25" s="112"/>
      <c r="Y25" s="13">
        <v>1</v>
      </c>
      <c r="Z25" s="188" t="s">
        <v>37</v>
      </c>
      <c r="AA25" s="125"/>
      <c r="AB25" s="126"/>
      <c r="AC25" s="46"/>
      <c r="AD25" s="187"/>
      <c r="AE25" s="181" t="s">
        <v>38</v>
      </c>
      <c r="AF25" s="124"/>
      <c r="AG25" s="36"/>
      <c r="AH25" s="37"/>
      <c r="AI25" s="13">
        <v>1</v>
      </c>
      <c r="AJ25" s="182" t="s">
        <v>156</v>
      </c>
      <c r="AK25" s="36"/>
      <c r="AL25" s="36"/>
      <c r="AM25" s="37"/>
      <c r="AN25" s="168">
        <v>1</v>
      </c>
      <c r="AO25" s="206" t="s">
        <v>157</v>
      </c>
      <c r="AP25" s="124"/>
      <c r="AQ25" s="36"/>
      <c r="AR25" s="37"/>
      <c r="AS25" s="168">
        <v>1</v>
      </c>
      <c r="AT25" s="181" t="s">
        <v>94</v>
      </c>
      <c r="AU25" s="125"/>
      <c r="AV25" s="36"/>
      <c r="AW25" s="46"/>
      <c r="AX25" s="13">
        <v>1</v>
      </c>
      <c r="AY25" s="185" t="s">
        <v>94</v>
      </c>
      <c r="AZ25" s="124"/>
      <c r="BA25" s="36"/>
      <c r="BB25" s="37"/>
      <c r="BC25" s="168">
        <v>1</v>
      </c>
      <c r="BD25" s="205" t="s">
        <v>37</v>
      </c>
      <c r="BE25" s="125"/>
      <c r="BF25" s="126"/>
      <c r="BG25" s="46"/>
      <c r="BH25" s="171"/>
      <c r="BI25" s="6"/>
      <c r="BJ25" s="6"/>
    </row>
    <row r="26" spans="1:62" x14ac:dyDescent="0.25">
      <c r="A26" s="185" t="s">
        <v>95</v>
      </c>
      <c r="B26" s="36"/>
      <c r="C26" s="36"/>
      <c r="D26" s="37"/>
      <c r="E26" s="168">
        <v>1</v>
      </c>
      <c r="F26" s="181" t="s">
        <v>96</v>
      </c>
      <c r="G26" s="36"/>
      <c r="H26" s="36"/>
      <c r="I26" s="37"/>
      <c r="J26" s="13">
        <v>1</v>
      </c>
      <c r="K26" s="188" t="s">
        <v>160</v>
      </c>
      <c r="L26" s="130"/>
      <c r="M26" s="126"/>
      <c r="N26" s="46"/>
      <c r="O26" s="187"/>
      <c r="P26" s="181" t="s">
        <v>95</v>
      </c>
      <c r="Q26" s="130"/>
      <c r="R26" s="126"/>
      <c r="S26" s="46"/>
      <c r="T26" s="168">
        <v>1</v>
      </c>
      <c r="U26" s="170" t="s">
        <v>159</v>
      </c>
      <c r="V26" s="156"/>
      <c r="W26" s="157"/>
      <c r="X26" s="158"/>
      <c r="Y26" s="227"/>
      <c r="Z26" s="185" t="s">
        <v>39</v>
      </c>
      <c r="AA26" s="125"/>
      <c r="AB26" s="126"/>
      <c r="AC26" s="46"/>
      <c r="AD26" s="168">
        <v>1</v>
      </c>
      <c r="AE26" s="181" t="s">
        <v>40</v>
      </c>
      <c r="AF26" s="124"/>
      <c r="AG26" s="36"/>
      <c r="AH26" s="37"/>
      <c r="AI26" s="13">
        <v>1</v>
      </c>
      <c r="AJ26" s="231" t="s">
        <v>159</v>
      </c>
      <c r="AK26" s="143"/>
      <c r="AL26" s="139"/>
      <c r="AM26" s="138"/>
      <c r="AN26" s="209"/>
      <c r="AO26" s="185" t="s">
        <v>95</v>
      </c>
      <c r="AP26" s="124"/>
      <c r="AQ26" s="36"/>
      <c r="AR26" s="37"/>
      <c r="AS26" s="168">
        <v>1</v>
      </c>
      <c r="AT26" s="182" t="s">
        <v>96</v>
      </c>
      <c r="AU26" s="125"/>
      <c r="AV26" s="36"/>
      <c r="AW26" s="46"/>
      <c r="AX26" s="13">
        <v>1</v>
      </c>
      <c r="AY26" s="207" t="s">
        <v>96</v>
      </c>
      <c r="AZ26" s="124"/>
      <c r="BA26" s="36"/>
      <c r="BB26" s="37"/>
      <c r="BC26" s="168">
        <v>1</v>
      </c>
      <c r="BD26" s="206" t="s">
        <v>39</v>
      </c>
      <c r="BE26" s="124"/>
      <c r="BF26" s="126"/>
      <c r="BG26" s="46"/>
      <c r="BH26" s="168">
        <v>1</v>
      </c>
      <c r="BI26" s="6"/>
      <c r="BJ26" s="6"/>
    </row>
    <row r="27" spans="1:62" x14ac:dyDescent="0.25">
      <c r="A27" s="207" t="s">
        <v>41</v>
      </c>
      <c r="B27" s="36"/>
      <c r="C27" s="36"/>
      <c r="D27" s="37"/>
      <c r="E27" s="168">
        <v>1</v>
      </c>
      <c r="F27" s="199" t="s">
        <v>98</v>
      </c>
      <c r="G27" s="131"/>
      <c r="H27" s="131"/>
      <c r="I27" s="132"/>
      <c r="J27" s="183"/>
      <c r="K27" s="185" t="s">
        <v>162</v>
      </c>
      <c r="L27" s="130"/>
      <c r="M27" s="126"/>
      <c r="N27" s="46"/>
      <c r="O27" s="168">
        <v>1</v>
      </c>
      <c r="P27" s="181" t="s">
        <v>97</v>
      </c>
      <c r="Q27" s="130"/>
      <c r="R27" s="126"/>
      <c r="S27" s="46"/>
      <c r="T27" s="168">
        <v>1</v>
      </c>
      <c r="U27" s="172" t="s">
        <v>161</v>
      </c>
      <c r="V27" s="159"/>
      <c r="W27" s="160"/>
      <c r="X27" s="161"/>
      <c r="Y27" s="227"/>
      <c r="Z27" s="185" t="s">
        <v>41</v>
      </c>
      <c r="AA27" s="125"/>
      <c r="AB27" s="126"/>
      <c r="AC27" s="46"/>
      <c r="AD27" s="168">
        <v>1</v>
      </c>
      <c r="AE27" s="182" t="s">
        <v>42</v>
      </c>
      <c r="AF27" s="124"/>
      <c r="AG27" s="36"/>
      <c r="AH27" s="37"/>
      <c r="AI27" s="13">
        <v>1</v>
      </c>
      <c r="AJ27" s="172" t="s">
        <v>161</v>
      </c>
      <c r="AK27" s="143"/>
      <c r="AL27" s="139"/>
      <c r="AM27" s="138"/>
      <c r="AN27" s="171"/>
      <c r="AO27" s="185" t="s">
        <v>41</v>
      </c>
      <c r="AP27" s="124"/>
      <c r="AQ27" s="36"/>
      <c r="AR27" s="37"/>
      <c r="AS27" s="168">
        <v>1</v>
      </c>
      <c r="AT27" s="170" t="s">
        <v>98</v>
      </c>
      <c r="AU27" s="125"/>
      <c r="AV27" s="126"/>
      <c r="AW27" s="46"/>
      <c r="AX27" s="183"/>
      <c r="AY27" s="170" t="s">
        <v>98</v>
      </c>
      <c r="AZ27" s="136"/>
      <c r="BA27" s="131"/>
      <c r="BB27" s="132"/>
      <c r="BC27" s="171"/>
      <c r="BD27" s="185" t="s">
        <v>41</v>
      </c>
      <c r="BE27" s="124"/>
      <c r="BF27" s="126"/>
      <c r="BG27" s="46"/>
      <c r="BH27" s="168">
        <v>1</v>
      </c>
      <c r="BI27" s="6"/>
      <c r="BJ27" s="6"/>
    </row>
    <row r="28" spans="1:62" x14ac:dyDescent="0.25">
      <c r="A28" s="210" t="s">
        <v>270</v>
      </c>
      <c r="B28" s="142"/>
      <c r="C28" s="142"/>
      <c r="D28" s="142"/>
      <c r="E28" s="167"/>
      <c r="F28" s="200" t="s">
        <v>165</v>
      </c>
      <c r="G28" s="134"/>
      <c r="H28" s="134"/>
      <c r="I28" s="135"/>
      <c r="J28" s="183"/>
      <c r="K28" s="185" t="s">
        <v>43</v>
      </c>
      <c r="L28" s="130"/>
      <c r="M28" s="126"/>
      <c r="N28" s="46"/>
      <c r="O28" s="168">
        <v>1</v>
      </c>
      <c r="P28" s="181" t="s">
        <v>99</v>
      </c>
      <c r="Q28" s="130"/>
      <c r="R28" s="126"/>
      <c r="S28" s="46"/>
      <c r="T28" s="168">
        <v>1</v>
      </c>
      <c r="U28" s="173" t="s">
        <v>163</v>
      </c>
      <c r="V28" s="108"/>
      <c r="W28" s="107"/>
      <c r="X28" s="112"/>
      <c r="Y28" s="13">
        <v>1</v>
      </c>
      <c r="Z28" s="185" t="s">
        <v>43</v>
      </c>
      <c r="AA28" s="125"/>
      <c r="AB28" s="126"/>
      <c r="AC28" s="46"/>
      <c r="AD28" s="168">
        <v>1</v>
      </c>
      <c r="AE28" s="170" t="s">
        <v>44</v>
      </c>
      <c r="AF28" s="131"/>
      <c r="AG28" s="131"/>
      <c r="AH28" s="132"/>
      <c r="AI28" s="183"/>
      <c r="AJ28" s="210" t="s">
        <v>277</v>
      </c>
      <c r="AK28" s="142"/>
      <c r="AL28" s="142"/>
      <c r="AM28" s="142"/>
      <c r="AN28" s="167"/>
      <c r="AO28" s="185" t="s">
        <v>164</v>
      </c>
      <c r="AP28" s="124"/>
      <c r="AQ28" s="36"/>
      <c r="AR28" s="37"/>
      <c r="AS28" s="168">
        <v>1</v>
      </c>
      <c r="AT28" s="172" t="s">
        <v>165</v>
      </c>
      <c r="AU28" s="125"/>
      <c r="AV28" s="126"/>
      <c r="AW28" s="46"/>
      <c r="AX28" s="183"/>
      <c r="AY28" s="172" t="s">
        <v>165</v>
      </c>
      <c r="AZ28" s="137"/>
      <c r="BA28" s="134"/>
      <c r="BB28" s="135"/>
      <c r="BC28" s="171"/>
      <c r="BD28" s="185" t="s">
        <v>43</v>
      </c>
      <c r="BE28" s="124"/>
      <c r="BF28" s="126"/>
      <c r="BG28" s="46"/>
      <c r="BH28" s="168">
        <v>1</v>
      </c>
      <c r="BI28" s="6"/>
      <c r="BJ28" s="6"/>
    </row>
    <row r="29" spans="1:62" x14ac:dyDescent="0.25">
      <c r="A29" s="206" t="s">
        <v>285</v>
      </c>
      <c r="B29" s="36"/>
      <c r="C29" s="36"/>
      <c r="D29" s="37"/>
      <c r="E29" s="168">
        <v>1</v>
      </c>
      <c r="F29" s="181" t="s">
        <v>101</v>
      </c>
      <c r="G29" s="36"/>
      <c r="H29" s="36"/>
      <c r="I29" s="37"/>
      <c r="J29" s="13">
        <v>1</v>
      </c>
      <c r="K29" s="185" t="s">
        <v>166</v>
      </c>
      <c r="L29" s="130"/>
      <c r="M29" s="126"/>
      <c r="N29" s="46"/>
      <c r="O29" s="168">
        <v>1</v>
      </c>
      <c r="P29" s="199" t="s">
        <v>100</v>
      </c>
      <c r="Q29" s="130"/>
      <c r="R29" s="126"/>
      <c r="S29" s="46"/>
      <c r="T29" s="187"/>
      <c r="U29" s="181" t="s">
        <v>166</v>
      </c>
      <c r="V29" s="108"/>
      <c r="W29" s="107"/>
      <c r="X29" s="112"/>
      <c r="Y29" s="13">
        <v>1</v>
      </c>
      <c r="Z29" s="185" t="s">
        <v>45</v>
      </c>
      <c r="AA29" s="125"/>
      <c r="AB29" s="126"/>
      <c r="AC29" s="46"/>
      <c r="AD29" s="168">
        <v>1</v>
      </c>
      <c r="AE29" s="172" t="s">
        <v>46</v>
      </c>
      <c r="AF29" s="134"/>
      <c r="AG29" s="134"/>
      <c r="AH29" s="135"/>
      <c r="AI29" s="183"/>
      <c r="AJ29" s="173" t="s">
        <v>166</v>
      </c>
      <c r="AK29" s="130"/>
      <c r="AL29" s="126"/>
      <c r="AM29" s="46"/>
      <c r="AN29" s="168">
        <v>1</v>
      </c>
      <c r="AO29" s="207" t="s">
        <v>167</v>
      </c>
      <c r="AP29" s="124"/>
      <c r="AQ29" s="36"/>
      <c r="AR29" s="37"/>
      <c r="AS29" s="168">
        <v>1</v>
      </c>
      <c r="AT29" s="173" t="s">
        <v>101</v>
      </c>
      <c r="AU29" s="127"/>
      <c r="AV29" s="126"/>
      <c r="AW29" s="46"/>
      <c r="AX29" s="13">
        <v>1</v>
      </c>
      <c r="AY29" s="173" t="s">
        <v>101</v>
      </c>
      <c r="AZ29" s="124"/>
      <c r="BA29" s="36"/>
      <c r="BB29" s="37"/>
      <c r="BC29" s="168">
        <v>1</v>
      </c>
      <c r="BD29" s="185" t="s">
        <v>45</v>
      </c>
      <c r="BE29" s="124"/>
      <c r="BF29" s="126"/>
      <c r="BG29" s="46"/>
      <c r="BH29" s="168">
        <v>1</v>
      </c>
      <c r="BI29" s="6"/>
      <c r="BJ29" s="6"/>
    </row>
    <row r="30" spans="1:62" x14ac:dyDescent="0.25">
      <c r="A30" s="186" t="s">
        <v>168</v>
      </c>
      <c r="B30" s="131"/>
      <c r="C30" s="131"/>
      <c r="D30" s="132"/>
      <c r="E30" s="171"/>
      <c r="F30" s="181" t="s">
        <v>103</v>
      </c>
      <c r="G30" s="36"/>
      <c r="H30" s="36"/>
      <c r="I30" s="37"/>
      <c r="J30" s="13">
        <v>1</v>
      </c>
      <c r="K30" s="185" t="s">
        <v>169</v>
      </c>
      <c r="L30" s="130"/>
      <c r="M30" s="126"/>
      <c r="N30" s="46"/>
      <c r="O30" s="168">
        <v>1</v>
      </c>
      <c r="P30" s="200" t="s">
        <v>102</v>
      </c>
      <c r="Q30" s="130"/>
      <c r="R30" s="126"/>
      <c r="S30" s="46"/>
      <c r="T30" s="187"/>
      <c r="U30" s="181" t="s">
        <v>103</v>
      </c>
      <c r="V30" s="108"/>
      <c r="W30" s="107"/>
      <c r="X30" s="112"/>
      <c r="Y30" s="13">
        <v>1</v>
      </c>
      <c r="Z30" s="185" t="s">
        <v>47</v>
      </c>
      <c r="AA30" s="125"/>
      <c r="AB30" s="126"/>
      <c r="AC30" s="46"/>
      <c r="AD30" s="168">
        <v>1</v>
      </c>
      <c r="AE30" s="173" t="s">
        <v>48</v>
      </c>
      <c r="AF30" s="124"/>
      <c r="AG30" s="36"/>
      <c r="AH30" s="37"/>
      <c r="AI30" s="13">
        <v>1</v>
      </c>
      <c r="AJ30" s="181" t="s">
        <v>103</v>
      </c>
      <c r="AK30" s="130"/>
      <c r="AL30" s="126"/>
      <c r="AM30" s="46"/>
      <c r="AN30" s="168">
        <v>1</v>
      </c>
      <c r="AO30" s="204" t="s">
        <v>168</v>
      </c>
      <c r="AP30" s="136"/>
      <c r="AQ30" s="131"/>
      <c r="AR30" s="132"/>
      <c r="AS30" s="171"/>
      <c r="AT30" s="181" t="s">
        <v>103</v>
      </c>
      <c r="AU30" s="127"/>
      <c r="AV30" s="126"/>
      <c r="AW30" s="46"/>
      <c r="AX30" s="13">
        <v>1</v>
      </c>
      <c r="AY30" s="185" t="s">
        <v>103</v>
      </c>
      <c r="AZ30" s="124"/>
      <c r="BA30" s="36"/>
      <c r="BB30" s="37"/>
      <c r="BC30" s="168">
        <v>1</v>
      </c>
      <c r="BD30" s="207" t="s">
        <v>47</v>
      </c>
      <c r="BE30" s="124"/>
      <c r="BF30" s="126"/>
      <c r="BG30" s="46"/>
      <c r="BH30" s="168">
        <v>1</v>
      </c>
      <c r="BI30" s="6"/>
      <c r="BJ30" s="6"/>
    </row>
    <row r="31" spans="1:62" ht="15.75" thickBot="1" x14ac:dyDescent="0.3">
      <c r="A31" s="188" t="s">
        <v>171</v>
      </c>
      <c r="B31" s="134"/>
      <c r="C31" s="134"/>
      <c r="D31" s="135"/>
      <c r="E31" s="171"/>
      <c r="F31" s="185" t="s">
        <v>50</v>
      </c>
      <c r="G31" s="36"/>
      <c r="H31" s="36"/>
      <c r="I31" s="37"/>
      <c r="J31" s="13">
        <v>1</v>
      </c>
      <c r="K31" s="185" t="s">
        <v>172</v>
      </c>
      <c r="L31" s="130"/>
      <c r="M31" s="126"/>
      <c r="N31" s="46"/>
      <c r="O31" s="168">
        <v>1</v>
      </c>
      <c r="P31" s="181" t="s">
        <v>104</v>
      </c>
      <c r="Q31" s="130"/>
      <c r="R31" s="126"/>
      <c r="S31" s="46"/>
      <c r="T31" s="168">
        <v>1</v>
      </c>
      <c r="U31" s="181" t="s">
        <v>170</v>
      </c>
      <c r="V31" s="108"/>
      <c r="W31" s="107"/>
      <c r="X31" s="112"/>
      <c r="Y31" s="13">
        <v>1</v>
      </c>
      <c r="Z31" s="186" t="s">
        <v>49</v>
      </c>
      <c r="AA31" s="125"/>
      <c r="AB31" s="126"/>
      <c r="AC31" s="46"/>
      <c r="AD31" s="187"/>
      <c r="AE31" s="181" t="s">
        <v>50</v>
      </c>
      <c r="AF31" s="124"/>
      <c r="AG31" s="36"/>
      <c r="AH31" s="37"/>
      <c r="AI31" s="13">
        <v>1</v>
      </c>
      <c r="AJ31" s="181" t="s">
        <v>170</v>
      </c>
      <c r="AK31" s="130"/>
      <c r="AL31" s="126"/>
      <c r="AM31" s="46"/>
      <c r="AN31" s="168">
        <v>1</v>
      </c>
      <c r="AO31" s="205" t="s">
        <v>171</v>
      </c>
      <c r="AP31" s="137"/>
      <c r="AQ31" s="134"/>
      <c r="AR31" s="135"/>
      <c r="AS31" s="171"/>
      <c r="AT31" s="174" t="s">
        <v>50</v>
      </c>
      <c r="AU31" s="232"/>
      <c r="AV31" s="191"/>
      <c r="AW31" s="192"/>
      <c r="AX31" s="184">
        <v>1</v>
      </c>
      <c r="AY31" s="185" t="s">
        <v>50</v>
      </c>
      <c r="AZ31" s="124"/>
      <c r="BA31" s="36"/>
      <c r="BB31" s="37"/>
      <c r="BC31" s="168">
        <v>1</v>
      </c>
      <c r="BD31" s="204" t="s">
        <v>49</v>
      </c>
      <c r="BE31" s="136"/>
      <c r="BF31" s="126"/>
      <c r="BG31" s="46"/>
      <c r="BH31" s="171"/>
      <c r="BI31" s="6"/>
      <c r="BJ31" s="6"/>
    </row>
    <row r="32" spans="1:62" x14ac:dyDescent="0.25">
      <c r="A32" s="185" t="s">
        <v>174</v>
      </c>
      <c r="B32" s="36"/>
      <c r="C32" s="36"/>
      <c r="D32" s="37"/>
      <c r="E32" s="168">
        <v>1</v>
      </c>
      <c r="F32" s="185" t="s">
        <v>105</v>
      </c>
      <c r="G32" s="36"/>
      <c r="H32" s="36"/>
      <c r="I32" s="37"/>
      <c r="J32" s="13">
        <v>1</v>
      </c>
      <c r="K32" s="186" t="s">
        <v>175</v>
      </c>
      <c r="L32" s="130"/>
      <c r="M32" s="126"/>
      <c r="N32" s="46"/>
      <c r="O32" s="187"/>
      <c r="P32" s="181" t="s">
        <v>52</v>
      </c>
      <c r="Q32" s="130"/>
      <c r="R32" s="126"/>
      <c r="S32" s="46"/>
      <c r="T32" s="168">
        <v>1</v>
      </c>
      <c r="U32" s="181" t="s">
        <v>173</v>
      </c>
      <c r="V32" s="108"/>
      <c r="W32" s="107"/>
      <c r="X32" s="112"/>
      <c r="Y32" s="13">
        <v>1</v>
      </c>
      <c r="Z32" s="188" t="s">
        <v>51</v>
      </c>
      <c r="AA32" s="125"/>
      <c r="AB32" s="126"/>
      <c r="AC32" s="46"/>
      <c r="AD32" s="187"/>
      <c r="AE32" s="181" t="s">
        <v>52</v>
      </c>
      <c r="AF32" s="124"/>
      <c r="AG32" s="36"/>
      <c r="AH32" s="37"/>
      <c r="AI32" s="13">
        <v>1</v>
      </c>
      <c r="AJ32" s="181" t="s">
        <v>173</v>
      </c>
      <c r="AK32" s="130"/>
      <c r="AL32" s="126"/>
      <c r="AM32" s="46"/>
      <c r="AN32" s="168">
        <v>1</v>
      </c>
      <c r="AO32" s="206" t="s">
        <v>174</v>
      </c>
      <c r="AP32" s="124"/>
      <c r="AQ32" s="36"/>
      <c r="AR32" s="37"/>
      <c r="AS32" s="203">
        <v>1</v>
      </c>
      <c r="AT32" s="2"/>
      <c r="AX32" s="12"/>
      <c r="AY32" s="185" t="s">
        <v>105</v>
      </c>
      <c r="AZ32" s="124"/>
      <c r="BA32" s="36"/>
      <c r="BB32" s="37"/>
      <c r="BC32" s="168">
        <v>1</v>
      </c>
      <c r="BD32" s="205" t="s">
        <v>51</v>
      </c>
      <c r="BE32" s="137"/>
      <c r="BF32" s="126"/>
      <c r="BG32" s="46"/>
      <c r="BH32" s="171"/>
      <c r="BI32" s="6"/>
      <c r="BJ32" s="6"/>
    </row>
    <row r="33" spans="1:62" ht="15.75" thickBot="1" x14ac:dyDescent="0.3">
      <c r="A33" s="185" t="s">
        <v>106</v>
      </c>
      <c r="B33" s="123"/>
      <c r="C33" s="123"/>
      <c r="D33" s="37"/>
      <c r="E33" s="168">
        <v>1</v>
      </c>
      <c r="F33" s="196" t="s">
        <v>107</v>
      </c>
      <c r="G33" s="175"/>
      <c r="H33" s="176"/>
      <c r="I33" s="177"/>
      <c r="J33" s="184">
        <v>1</v>
      </c>
      <c r="K33" s="188" t="s">
        <v>177</v>
      </c>
      <c r="L33" s="130"/>
      <c r="M33" s="126"/>
      <c r="N33" s="46"/>
      <c r="O33" s="187"/>
      <c r="P33" s="185" t="s">
        <v>106</v>
      </c>
      <c r="Q33" s="130"/>
      <c r="R33" s="126"/>
      <c r="S33" s="46"/>
      <c r="T33" s="168">
        <v>1</v>
      </c>
      <c r="U33" s="219" t="s">
        <v>176</v>
      </c>
      <c r="V33" s="220"/>
      <c r="W33" s="221"/>
      <c r="X33" s="222"/>
      <c r="Y33" s="228"/>
      <c r="Z33" s="185" t="s">
        <v>53</v>
      </c>
      <c r="AA33" s="125"/>
      <c r="AB33" s="126"/>
      <c r="AC33" s="46"/>
      <c r="AD33" s="168">
        <v>1</v>
      </c>
      <c r="AE33" s="174" t="s">
        <v>54</v>
      </c>
      <c r="AF33" s="175"/>
      <c r="AG33" s="176"/>
      <c r="AH33" s="177"/>
      <c r="AI33" s="198">
        <v>1</v>
      </c>
      <c r="AJ33" s="186" t="s">
        <v>176</v>
      </c>
      <c r="AK33" s="130"/>
      <c r="AL33" s="126"/>
      <c r="AM33" s="46"/>
      <c r="AN33" s="187"/>
      <c r="AO33" s="185" t="s">
        <v>106</v>
      </c>
      <c r="AP33" s="124"/>
      <c r="AQ33" s="36"/>
      <c r="AR33" s="37"/>
      <c r="AS33" s="203">
        <v>1</v>
      </c>
      <c r="AT33" s="2"/>
      <c r="AX33" s="12"/>
      <c r="AY33" s="207" t="s">
        <v>107</v>
      </c>
      <c r="AZ33" s="124"/>
      <c r="BA33" s="36"/>
      <c r="BB33" s="37"/>
      <c r="BC33" s="168">
        <v>1</v>
      </c>
      <c r="BD33" s="234" t="s">
        <v>53</v>
      </c>
      <c r="BE33" s="232"/>
      <c r="BF33" s="191"/>
      <c r="BG33" s="235"/>
      <c r="BH33" s="178">
        <v>1</v>
      </c>
      <c r="BI33" s="6"/>
      <c r="BJ33" s="6"/>
    </row>
    <row r="34" spans="1:62" ht="15.75" thickBot="1" x14ac:dyDescent="0.3">
      <c r="A34" s="196" t="s">
        <v>55</v>
      </c>
      <c r="B34" s="211"/>
      <c r="C34" s="212"/>
      <c r="D34" s="213"/>
      <c r="E34" s="178">
        <v>1</v>
      </c>
      <c r="F34" s="2"/>
      <c r="G34" s="2"/>
      <c r="H34" s="2"/>
      <c r="I34" s="2"/>
      <c r="J34" s="12"/>
      <c r="K34" s="196" t="s">
        <v>179</v>
      </c>
      <c r="L34" s="202"/>
      <c r="M34" s="191"/>
      <c r="N34" s="192"/>
      <c r="O34" s="197">
        <v>1</v>
      </c>
      <c r="P34" s="196" t="s">
        <v>284</v>
      </c>
      <c r="Q34" s="202"/>
      <c r="R34" s="191"/>
      <c r="S34" s="192"/>
      <c r="T34" s="178">
        <v>1</v>
      </c>
      <c r="U34" s="2"/>
      <c r="V34" s="2"/>
      <c r="W34" s="2"/>
      <c r="X34" s="2"/>
      <c r="Y34" s="12"/>
      <c r="Z34" s="196" t="s">
        <v>55</v>
      </c>
      <c r="AA34" s="190"/>
      <c r="AB34" s="191"/>
      <c r="AC34" s="192"/>
      <c r="AD34" s="197">
        <v>1</v>
      </c>
      <c r="AE34" s="2"/>
      <c r="AF34" s="34"/>
      <c r="AG34" s="34"/>
      <c r="AH34" s="34"/>
      <c r="AI34" s="12"/>
      <c r="AJ34" s="189" t="s">
        <v>178</v>
      </c>
      <c r="AK34" s="202"/>
      <c r="AL34" s="191"/>
      <c r="AM34" s="192"/>
      <c r="AN34" s="193"/>
      <c r="AO34" s="196" t="s">
        <v>55</v>
      </c>
      <c r="AP34" s="175"/>
      <c r="AQ34" s="176"/>
      <c r="AR34" s="177"/>
      <c r="AS34" s="178">
        <v>1</v>
      </c>
      <c r="AT34" s="2"/>
      <c r="AX34" s="12"/>
      <c r="AY34" s="233" t="s">
        <v>108</v>
      </c>
      <c r="AZ34" s="220"/>
      <c r="BA34" s="221"/>
      <c r="BB34" s="222"/>
      <c r="BC34" s="223"/>
      <c r="BD34" s="2"/>
      <c r="BH34" s="12"/>
      <c r="BI34" s="6"/>
      <c r="BJ34" s="6"/>
    </row>
    <row r="35" spans="1:62" ht="15.75" thickBot="1" x14ac:dyDescent="0.3">
      <c r="E35" s="14">
        <f>SUM(E4:E34)</f>
        <v>20</v>
      </c>
      <c r="J35" s="4">
        <f>SUM(J4:J34)</f>
        <v>21</v>
      </c>
      <c r="O35" s="4">
        <f>SUM(O4:O34)</f>
        <v>20</v>
      </c>
      <c r="T35" s="4">
        <f>SUM(T4:T34)</f>
        <v>22</v>
      </c>
      <c r="Y35" s="4">
        <f>SUM(Y4:Y34)</f>
        <v>21</v>
      </c>
      <c r="AA35" s="34"/>
      <c r="AB35" s="34"/>
      <c r="AC35" s="34"/>
      <c r="AD35" s="4">
        <f>SUM(AD4:AD34)</f>
        <v>22</v>
      </c>
      <c r="AF35" s="34"/>
      <c r="AG35" s="34"/>
      <c r="AH35" s="34"/>
      <c r="AI35" s="4">
        <f>SUM(AI4:AI34)</f>
        <v>21</v>
      </c>
      <c r="AK35" s="34"/>
      <c r="AL35" s="34"/>
      <c r="AM35" s="34"/>
      <c r="AN35" s="4">
        <f>SUM(AN4:AN34)</f>
        <v>20</v>
      </c>
      <c r="AP35" s="34"/>
      <c r="AQ35" s="34"/>
      <c r="AR35" s="34"/>
      <c r="AS35" s="4">
        <f>SUM(AS4:AS34)</f>
        <v>22</v>
      </c>
      <c r="AX35" s="4">
        <f>SUM(AX4:AX34)</f>
        <v>20</v>
      </c>
      <c r="BC35" s="4">
        <f>SUM(BC4:BC34)</f>
        <v>22</v>
      </c>
      <c r="BH35" s="4">
        <f>SUM(BH4:BH34)</f>
        <v>20</v>
      </c>
      <c r="BI35" s="6"/>
      <c r="BJ35" s="6"/>
    </row>
    <row r="36" spans="1:62" s="6" customFormat="1" ht="15.75" customHeight="1" thickBot="1" x14ac:dyDescent="0.3">
      <c r="A36" s="283" t="s">
        <v>291</v>
      </c>
      <c r="B36" s="284"/>
      <c r="C36" s="284"/>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5"/>
      <c r="AO36" s="286" t="s">
        <v>292</v>
      </c>
      <c r="AP36" s="287"/>
      <c r="AQ36" s="287"/>
      <c r="AR36" s="287"/>
      <c r="AS36" s="287"/>
      <c r="AT36" s="287"/>
      <c r="AU36" s="287"/>
      <c r="AV36" s="287"/>
      <c r="AW36" s="287"/>
      <c r="AX36" s="287"/>
      <c r="AY36" s="287"/>
      <c r="AZ36" s="287"/>
      <c r="BA36" s="287"/>
      <c r="BB36" s="287"/>
      <c r="BC36" s="287"/>
      <c r="BD36" s="287"/>
      <c r="BE36" s="287"/>
      <c r="BF36" s="287"/>
      <c r="BG36" s="287"/>
      <c r="BH36" s="288"/>
    </row>
    <row r="37" spans="1:62" s="34" customFormat="1" x14ac:dyDescent="0.25">
      <c r="O37" s="68" t="s">
        <v>216</v>
      </c>
      <c r="P37" s="15" t="s">
        <v>217</v>
      </c>
      <c r="U37" s="289" t="s">
        <v>221</v>
      </c>
      <c r="V37" s="290"/>
      <c r="W37" s="290"/>
      <c r="X37" s="290"/>
      <c r="Y37" s="291"/>
      <c r="Z37" s="291"/>
      <c r="AA37" s="291"/>
      <c r="AB37" s="291"/>
      <c r="AC37" s="292"/>
      <c r="AD37" s="69">
        <f>SUM($E$35:$BH$35)</f>
        <v>251</v>
      </c>
      <c r="AE37" s="42" t="s">
        <v>189</v>
      </c>
    </row>
    <row r="38" spans="1:62" s="34" customFormat="1" x14ac:dyDescent="0.25">
      <c r="L38" s="42"/>
      <c r="M38" s="42"/>
      <c r="N38" s="42"/>
      <c r="O38" s="68" t="s">
        <v>211</v>
      </c>
      <c r="P38" s="15">
        <v>209</v>
      </c>
      <c r="Q38" s="42"/>
      <c r="R38" s="42"/>
      <c r="S38" s="42"/>
      <c r="T38" s="42"/>
      <c r="U38" s="293" t="s">
        <v>220</v>
      </c>
      <c r="V38" s="294"/>
      <c r="W38" s="294"/>
      <c r="X38" s="294"/>
      <c r="Y38" s="291"/>
      <c r="Z38" s="291"/>
      <c r="AA38" s="291"/>
      <c r="AB38" s="291"/>
      <c r="AC38" s="292"/>
      <c r="AD38" s="70">
        <f>$P$38-$AI$38</f>
        <v>209</v>
      </c>
      <c r="AE38" s="71" t="s">
        <v>243</v>
      </c>
      <c r="AF38" s="45"/>
      <c r="AG38" s="45"/>
      <c r="AH38" s="45"/>
      <c r="AI38" s="72">
        <f>COUNTIF($A$4:$AFH34,"MAL")+COUNTIF($A$4:$AFH34,"CS")+COUNTIF($A$4:$BH$34,"FAM")+COUNTIF($A$4:$BH$34,"ANC")+COUNTIF($A$4:$BH$34,"CET")+COUNTIF($A$4:$BH$34,"MF")+COUNTIF($A$4:$BH$34,"C68")</f>
        <v>0</v>
      </c>
      <c r="AJ38" s="101" t="s">
        <v>266</v>
      </c>
      <c r="AK38" s="102"/>
      <c r="AL38" s="102"/>
      <c r="AM38" s="102"/>
      <c r="AN38" s="103"/>
      <c r="AO38" s="103"/>
      <c r="AP38" s="103"/>
      <c r="AQ38" s="103"/>
      <c r="AR38" s="103"/>
      <c r="AS38" s="104"/>
      <c r="AT38" s="106"/>
    </row>
    <row r="39" spans="1:62" s="34" customFormat="1" x14ac:dyDescent="0.25">
      <c r="O39" s="68" t="s">
        <v>222</v>
      </c>
      <c r="P39" s="15">
        <v>210</v>
      </c>
      <c r="Z39" s="57" t="s">
        <v>208</v>
      </c>
      <c r="AA39" s="14"/>
      <c r="AB39" s="14"/>
      <c r="AC39" s="14"/>
      <c r="AD39" s="42">
        <f>COUNTIF($A$4:$BH$34,"CA")</f>
        <v>0</v>
      </c>
      <c r="AE39" s="14" t="s">
        <v>190</v>
      </c>
      <c r="AF39" s="14"/>
      <c r="AG39" s="14"/>
      <c r="AH39" s="14"/>
      <c r="AI39" s="7">
        <v>27</v>
      </c>
      <c r="AJ39" s="73"/>
      <c r="AK39" s="14"/>
      <c r="AL39" s="14"/>
      <c r="AM39" s="14"/>
      <c r="AN39" s="74"/>
      <c r="AO39" s="74"/>
      <c r="AP39" s="75"/>
      <c r="AQ39" s="75"/>
      <c r="AR39" s="76"/>
      <c r="AS39" s="77"/>
      <c r="AT39" s="77"/>
      <c r="AU39" s="43"/>
      <c r="AV39" s="43"/>
      <c r="AW39" s="44" t="s">
        <v>218</v>
      </c>
      <c r="AX39" s="78">
        <f>IF($P$37="OUI",MAX(0,IF($AD$37&lt;$P$39,$AD$37-$AD$38,$P$39-$AD$38-1),0))</f>
        <v>0</v>
      </c>
      <c r="AY39" s="79" t="str">
        <f>IF($P$37="OUI","ELIGIBLE","NON ELIGIBLE")</f>
        <v>ELIGIBLE</v>
      </c>
      <c r="AZ39" s="14"/>
      <c r="BA39" s="14"/>
      <c r="BB39" s="14"/>
      <c r="BE39" s="14"/>
      <c r="BF39" s="14"/>
      <c r="BG39" s="14"/>
    </row>
    <row r="40" spans="1:62" s="34" customFormat="1" x14ac:dyDescent="0.25">
      <c r="O40" s="14"/>
      <c r="Z40" s="57" t="s">
        <v>200</v>
      </c>
      <c r="AA40" s="14"/>
      <c r="AB40" s="14"/>
      <c r="AC40" s="14"/>
      <c r="AD40" s="42">
        <f>COUNTIF($A$4:$BH$34,"FR")</f>
        <v>0</v>
      </c>
      <c r="AE40" s="14" t="s">
        <v>191</v>
      </c>
      <c r="AF40" s="14"/>
      <c r="AG40" s="14"/>
      <c r="AH40" s="14"/>
      <c r="AI40" s="8">
        <v>15</v>
      </c>
      <c r="AK40" s="14"/>
      <c r="AL40" s="14"/>
      <c r="AM40" s="14"/>
      <c r="AN40" s="74"/>
      <c r="AO40" s="74"/>
      <c r="AP40" s="75"/>
      <c r="AQ40" s="75"/>
      <c r="AR40" s="80"/>
      <c r="AS40" s="77"/>
      <c r="AT40" s="77"/>
      <c r="AU40" s="43"/>
      <c r="AV40" s="43"/>
      <c r="AW40" s="44" t="s">
        <v>219</v>
      </c>
      <c r="AX40" s="78">
        <f>IF($P$37="OUI",IF($AD$37&gt;=$P$39,$AD$37-$P$39+1,0),0)</f>
        <v>42</v>
      </c>
      <c r="AY40" s="79" t="str">
        <f>IF($P$37="OUI","ELIGIBLE","NON ELIGIBLE")</f>
        <v>ELIGIBLE</v>
      </c>
      <c r="AZ40" s="14"/>
      <c r="BA40" s="14"/>
      <c r="BB40" s="14"/>
      <c r="BE40" s="14"/>
      <c r="BF40" s="14"/>
      <c r="BG40" s="14"/>
    </row>
    <row r="41" spans="1:62" s="34" customFormat="1" x14ac:dyDescent="0.25">
      <c r="O41" s="14"/>
      <c r="Z41" s="57" t="s">
        <v>207</v>
      </c>
      <c r="AA41" s="14"/>
      <c r="AB41" s="14"/>
      <c r="AC41" s="14"/>
      <c r="AD41" s="42">
        <f>COUNTIF($A$4:$BH$34,"ANC")</f>
        <v>0</v>
      </c>
      <c r="AE41" s="14" t="s">
        <v>191</v>
      </c>
      <c r="AF41" s="14"/>
      <c r="AG41" s="14"/>
      <c r="AH41" s="14"/>
      <c r="AI41" s="8">
        <v>3</v>
      </c>
      <c r="AJ41" s="42" t="s">
        <v>212</v>
      </c>
      <c r="AK41" s="14"/>
      <c r="AL41" s="14"/>
      <c r="AM41" s="14"/>
      <c r="AP41" s="14"/>
      <c r="AQ41" s="14"/>
      <c r="AR41" s="14"/>
      <c r="AU41" s="14"/>
      <c r="AV41" s="14"/>
      <c r="AW41" s="14"/>
      <c r="AZ41" s="14"/>
      <c r="BA41" s="14"/>
      <c r="BB41" s="14"/>
      <c r="BE41" s="14"/>
      <c r="BF41" s="14"/>
      <c r="BG41" s="14"/>
    </row>
    <row r="42" spans="1:62" s="34" customFormat="1" x14ac:dyDescent="0.25">
      <c r="Z42" s="57" t="s">
        <v>214</v>
      </c>
      <c r="AA42" s="14"/>
      <c r="AB42" s="14"/>
      <c r="AC42" s="14"/>
      <c r="AD42" s="42">
        <f>COUNTIF($A$4:$BH$34,"CET")</f>
        <v>0</v>
      </c>
      <c r="AE42" s="14" t="s">
        <v>191</v>
      </c>
      <c r="AF42" s="14"/>
      <c r="AG42" s="14"/>
      <c r="AH42" s="14"/>
      <c r="AI42" s="8">
        <v>0</v>
      </c>
      <c r="AJ42" s="42" t="s">
        <v>213</v>
      </c>
      <c r="AK42" s="14"/>
      <c r="AL42" s="14"/>
      <c r="AM42" s="14"/>
      <c r="AP42" s="14"/>
      <c r="AQ42" s="14"/>
      <c r="AR42" s="14"/>
      <c r="AU42" s="14"/>
      <c r="AV42" s="14"/>
      <c r="AW42" s="14"/>
      <c r="AZ42" s="14"/>
      <c r="BA42" s="14"/>
      <c r="BB42" s="14"/>
      <c r="BE42" s="14"/>
      <c r="BF42" s="14"/>
      <c r="BG42" s="14"/>
    </row>
    <row r="43" spans="1:62" s="34" customFormat="1" x14ac:dyDescent="0.25">
      <c r="S43" s="14"/>
      <c r="T43" s="14"/>
      <c r="U43" s="57" t="s">
        <v>206</v>
      </c>
      <c r="V43" s="57"/>
      <c r="W43" s="57"/>
      <c r="X43" s="57"/>
      <c r="Y43" s="42">
        <f>COUNTIF($A$4:$AN$34,"MF")</f>
        <v>0</v>
      </c>
      <c r="Z43" s="14" t="s">
        <v>191</v>
      </c>
      <c r="AA43" s="14"/>
      <c r="AB43" s="14"/>
      <c r="AC43" s="14"/>
      <c r="AD43" s="8">
        <v>3</v>
      </c>
      <c r="AE43" s="81" t="s">
        <v>232</v>
      </c>
      <c r="AI43" s="42">
        <f>COUNTIF($AS$4:$BH$34,"MF")</f>
        <v>0</v>
      </c>
      <c r="AJ43" s="14" t="s">
        <v>191</v>
      </c>
      <c r="AK43" s="14"/>
      <c r="AL43" s="14"/>
      <c r="AM43" s="14"/>
      <c r="AN43" s="8">
        <v>6</v>
      </c>
      <c r="AO43" s="81" t="s">
        <v>288</v>
      </c>
      <c r="AP43" s="42" t="s">
        <v>238</v>
      </c>
      <c r="AQ43" s="14"/>
      <c r="AR43" s="14"/>
      <c r="AU43" s="14"/>
      <c r="AV43" s="14"/>
      <c r="AW43" s="14"/>
      <c r="AZ43" s="14"/>
      <c r="BA43" s="14"/>
      <c r="BB43" s="14"/>
      <c r="BE43" s="14"/>
      <c r="BF43" s="14"/>
      <c r="BG43" s="14"/>
    </row>
    <row r="44" spans="1:62" s="34" customFormat="1" x14ac:dyDescent="0.25">
      <c r="U44" s="57" t="s">
        <v>230</v>
      </c>
      <c r="V44" s="57"/>
      <c r="W44" s="57"/>
      <c r="X44" s="57"/>
      <c r="Y44" s="42">
        <f>COUNTIF($A$4:$AN$34,"C68")</f>
        <v>0</v>
      </c>
      <c r="Z44" s="14" t="s">
        <v>191</v>
      </c>
      <c r="AA44" s="14"/>
      <c r="AB44" s="14"/>
      <c r="AC44" s="14"/>
      <c r="AD44" s="8">
        <v>0</v>
      </c>
      <c r="AE44" s="81" t="s">
        <v>232</v>
      </c>
      <c r="AI44" s="42">
        <f>COUNTIF($AS$4:$BH$34,"C68")</f>
        <v>0</v>
      </c>
      <c r="AJ44" s="14" t="s">
        <v>191</v>
      </c>
      <c r="AK44" s="14"/>
      <c r="AL44" s="14"/>
      <c r="AM44" s="14"/>
      <c r="AN44" s="8">
        <v>0</v>
      </c>
      <c r="AO44" s="81" t="s">
        <v>288</v>
      </c>
      <c r="AP44" s="42" t="s">
        <v>233</v>
      </c>
      <c r="AQ44" s="14"/>
      <c r="AR44" s="14"/>
      <c r="AU44" s="14"/>
      <c r="AV44" s="14"/>
      <c r="AW44" s="14"/>
      <c r="AZ44" s="14"/>
      <c r="BA44" s="14"/>
      <c r="BB44" s="14"/>
      <c r="BE44" s="14"/>
      <c r="BF44" s="14"/>
      <c r="BG44" s="14"/>
    </row>
    <row r="45" spans="1:62" s="34" customFormat="1" ht="19.5" thickBot="1" x14ac:dyDescent="0.35">
      <c r="J45" s="49" t="s">
        <v>192</v>
      </c>
      <c r="L45" s="40"/>
      <c r="M45" s="40"/>
      <c r="N45" s="40"/>
      <c r="O45" s="14"/>
      <c r="Q45" s="40"/>
      <c r="R45" s="40"/>
      <c r="S45" s="40"/>
      <c r="Y45" s="50"/>
      <c r="AA45" s="40"/>
      <c r="AB45" s="40"/>
      <c r="AC45" s="40"/>
      <c r="AF45" s="40"/>
      <c r="AG45" s="40"/>
      <c r="AH45" s="40"/>
      <c r="AK45" s="40"/>
      <c r="AL45" s="40"/>
      <c r="AM45" s="40"/>
      <c r="AP45" s="40"/>
      <c r="AQ45" s="40"/>
      <c r="AR45" s="40"/>
      <c r="AU45" s="40"/>
      <c r="AV45" s="40"/>
      <c r="AW45" s="40"/>
      <c r="AZ45" s="40"/>
      <c r="BA45" s="40"/>
      <c r="BB45" s="40"/>
      <c r="BE45" s="40"/>
      <c r="BF45" s="40"/>
      <c r="BG45" s="40"/>
    </row>
    <row r="46" spans="1:62" s="34" customFormat="1" ht="18.75" x14ac:dyDescent="0.3">
      <c r="A46" s="109"/>
      <c r="B46" s="110"/>
      <c r="C46" s="110"/>
      <c r="D46" s="110"/>
      <c r="E46" s="110"/>
      <c r="F46" s="110"/>
      <c r="G46" s="110"/>
      <c r="H46" s="110"/>
      <c r="I46" s="110"/>
      <c r="J46" s="111"/>
      <c r="K46" s="51" t="s">
        <v>231</v>
      </c>
      <c r="L46" s="47"/>
      <c r="M46" s="47"/>
      <c r="N46" s="47"/>
      <c r="O46" s="52"/>
      <c r="P46" s="47"/>
      <c r="Q46" s="47"/>
      <c r="R46" s="47"/>
      <c r="S46" s="47"/>
      <c r="T46" s="52"/>
      <c r="U46" s="52"/>
      <c r="V46" s="52"/>
      <c r="W46" s="52"/>
      <c r="X46" s="52"/>
      <c r="Y46" s="52"/>
      <c r="Z46" s="53"/>
      <c r="AA46" s="47"/>
      <c r="AB46" s="47"/>
      <c r="AC46" s="47"/>
      <c r="AD46" s="52"/>
      <c r="AE46" s="52"/>
      <c r="AF46" s="47"/>
      <c r="AG46" s="47"/>
      <c r="AH46" s="47"/>
      <c r="AI46" s="52"/>
      <c r="AJ46" s="52"/>
      <c r="AK46" s="47"/>
      <c r="AL46" s="47"/>
      <c r="AM46" s="47"/>
      <c r="AN46" s="52"/>
      <c r="AO46" s="52"/>
      <c r="AP46" s="52"/>
      <c r="AQ46" s="52"/>
      <c r="AR46" s="52"/>
      <c r="AS46" s="52"/>
      <c r="AT46" s="54"/>
      <c r="AU46" s="40"/>
      <c r="AV46" s="40"/>
      <c r="AW46" s="40"/>
      <c r="AZ46" s="40"/>
      <c r="BA46" s="40"/>
      <c r="BB46" s="40"/>
      <c r="BE46" s="40"/>
      <c r="BF46" s="40"/>
      <c r="BG46" s="40"/>
    </row>
    <row r="47" spans="1:62" s="34" customFormat="1" x14ac:dyDescent="0.25">
      <c r="A47" s="55"/>
      <c r="B47" s="56"/>
      <c r="C47" s="56"/>
      <c r="D47" s="56"/>
      <c r="E47" s="56"/>
      <c r="F47" s="56"/>
      <c r="G47" s="56"/>
      <c r="H47" s="56"/>
      <c r="I47" s="56"/>
      <c r="J47" s="56"/>
      <c r="K47" s="56"/>
      <c r="L47" s="41"/>
      <c r="M47" s="41"/>
      <c r="N47" s="41"/>
      <c r="O47" s="57"/>
      <c r="P47" s="41"/>
      <c r="Q47" s="41"/>
      <c r="R47" s="41"/>
      <c r="S47" s="41"/>
      <c r="T47" s="56"/>
      <c r="U47" s="57" t="s">
        <v>194</v>
      </c>
      <c r="V47" s="57"/>
      <c r="W47" s="57"/>
      <c r="X47" s="57"/>
      <c r="Y47" s="41">
        <v>1</v>
      </c>
      <c r="Z47" s="58" t="s">
        <v>195</v>
      </c>
      <c r="AA47" s="41"/>
      <c r="AB47" s="41"/>
      <c r="AC47" s="41"/>
      <c r="AD47" s="56"/>
      <c r="AE47" s="56"/>
      <c r="AF47" s="41"/>
      <c r="AG47" s="41"/>
      <c r="AH47" s="41"/>
      <c r="AI47" s="56"/>
      <c r="AJ47" s="56"/>
      <c r="AK47" s="41"/>
      <c r="AL47" s="41"/>
      <c r="AM47" s="41"/>
      <c r="AN47" s="56"/>
      <c r="AO47" s="56"/>
      <c r="AP47" s="56"/>
      <c r="AQ47" s="56"/>
      <c r="AR47" s="56"/>
      <c r="AS47" s="56"/>
      <c r="AT47" s="59"/>
      <c r="AU47" s="41"/>
      <c r="AV47" s="41"/>
      <c r="AW47" s="41"/>
      <c r="AZ47" s="41"/>
      <c r="BA47" s="41"/>
      <c r="BB47" s="41"/>
      <c r="BF47" s="41"/>
      <c r="BG47" s="41"/>
    </row>
    <row r="48" spans="1:62" s="34" customFormat="1" x14ac:dyDescent="0.25">
      <c r="A48" s="55"/>
      <c r="B48" s="56"/>
      <c r="C48" s="56"/>
      <c r="D48" s="56"/>
      <c r="E48" s="56"/>
      <c r="F48" s="56"/>
      <c r="G48" s="56"/>
      <c r="H48" s="56"/>
      <c r="I48" s="56"/>
      <c r="J48" s="56"/>
      <c r="K48" s="56"/>
      <c r="L48" s="41"/>
      <c r="M48" s="41"/>
      <c r="N48" s="41"/>
      <c r="O48" s="56"/>
      <c r="P48" s="41"/>
      <c r="Q48" s="41"/>
      <c r="R48" s="41"/>
      <c r="S48" s="41"/>
      <c r="T48" s="56"/>
      <c r="U48" s="41"/>
      <c r="V48" s="41"/>
      <c r="W48" s="41"/>
      <c r="X48" s="41"/>
      <c r="Y48" s="60" t="s">
        <v>188</v>
      </c>
      <c r="Z48" s="58" t="s">
        <v>209</v>
      </c>
      <c r="AA48" s="41"/>
      <c r="AB48" s="41"/>
      <c r="AC48" s="41"/>
      <c r="AD48" s="56"/>
      <c r="AE48" s="56"/>
      <c r="AF48" s="41"/>
      <c r="AG48" s="41"/>
      <c r="AH48" s="41"/>
      <c r="AI48" s="56"/>
      <c r="AJ48" s="56"/>
      <c r="AK48" s="41"/>
      <c r="AL48" s="41"/>
      <c r="AM48" s="41"/>
      <c r="AN48" s="56"/>
      <c r="AO48" s="56"/>
      <c r="AP48" s="56"/>
      <c r="AQ48" s="56"/>
      <c r="AR48" s="56"/>
      <c r="AS48" s="56"/>
      <c r="AT48" s="59"/>
      <c r="AU48" s="41"/>
      <c r="AV48" s="41"/>
      <c r="AW48" s="41"/>
      <c r="AZ48" s="41"/>
      <c r="BA48" s="41"/>
      <c r="BB48" s="41"/>
      <c r="BE48" s="41"/>
      <c r="BF48" s="41"/>
      <c r="BG48" s="41"/>
    </row>
    <row r="49" spans="1:62" s="34" customFormat="1" ht="25.5" x14ac:dyDescent="0.35">
      <c r="A49" s="55"/>
      <c r="B49" s="56"/>
      <c r="C49" s="56"/>
      <c r="D49" s="56"/>
      <c r="E49" s="56"/>
      <c r="F49" s="56"/>
      <c r="G49" s="56"/>
      <c r="H49" s="56"/>
      <c r="I49" s="56"/>
      <c r="J49" s="56"/>
      <c r="K49" s="56"/>
      <c r="L49" s="41"/>
      <c r="M49" s="41"/>
      <c r="N49" s="41"/>
      <c r="O49" s="56"/>
      <c r="P49" s="41"/>
      <c r="Q49" s="41"/>
      <c r="R49" s="41"/>
      <c r="S49" s="41"/>
      <c r="T49" s="56"/>
      <c r="U49" s="41"/>
      <c r="V49" s="41"/>
      <c r="W49" s="41"/>
      <c r="X49" s="41"/>
      <c r="Y49" s="60" t="s">
        <v>199</v>
      </c>
      <c r="Z49" s="58" t="s">
        <v>198</v>
      </c>
      <c r="AA49" s="41"/>
      <c r="AB49" s="41"/>
      <c r="AC49" s="41"/>
      <c r="AD49" s="56"/>
      <c r="AE49" s="56"/>
      <c r="AF49" s="41"/>
      <c r="AG49" s="41"/>
      <c r="AH49" s="41"/>
      <c r="AI49" s="41"/>
      <c r="AJ49" s="56"/>
      <c r="AK49" s="41"/>
      <c r="AL49" s="41"/>
      <c r="AM49" s="41"/>
      <c r="AN49" s="56"/>
      <c r="AO49" s="56"/>
      <c r="AP49" s="56"/>
      <c r="AQ49" s="56"/>
      <c r="AR49" s="56"/>
      <c r="AS49" s="56"/>
      <c r="AT49" s="59"/>
      <c r="AU49" s="41"/>
      <c r="AV49" s="41"/>
      <c r="AW49" s="41"/>
      <c r="AZ49" s="41"/>
      <c r="BA49" s="41"/>
      <c r="BB49" s="41"/>
      <c r="BE49" s="41"/>
      <c r="BF49" s="41"/>
      <c r="BG49" s="41"/>
      <c r="BH49" s="113"/>
    </row>
    <row r="50" spans="1:62" s="34" customFormat="1" ht="15.75" x14ac:dyDescent="0.25">
      <c r="A50" s="55"/>
      <c r="B50" s="56"/>
      <c r="C50" s="56"/>
      <c r="D50" s="56"/>
      <c r="E50" s="56"/>
      <c r="F50" s="56"/>
      <c r="G50" s="56"/>
      <c r="H50" s="56"/>
      <c r="I50" s="56"/>
      <c r="J50" s="56"/>
      <c r="K50" s="56"/>
      <c r="L50" s="41"/>
      <c r="M50" s="41"/>
      <c r="N50" s="41"/>
      <c r="O50" s="61"/>
      <c r="P50" s="41"/>
      <c r="Q50" s="41"/>
      <c r="R50" s="41"/>
      <c r="S50" s="41"/>
      <c r="T50" s="56"/>
      <c r="U50" s="41"/>
      <c r="V50" s="41"/>
      <c r="W50" s="41"/>
      <c r="X50" s="41"/>
      <c r="Y50" s="60" t="s">
        <v>201</v>
      </c>
      <c r="Z50" s="58" t="s">
        <v>202</v>
      </c>
      <c r="AA50" s="41"/>
      <c r="AB50" s="41"/>
      <c r="AC50" s="41"/>
      <c r="AD50" s="56"/>
      <c r="AE50" s="56"/>
      <c r="AF50" s="41"/>
      <c r="AG50" s="41"/>
      <c r="AH50" s="41"/>
      <c r="AI50" s="56"/>
      <c r="AJ50" s="56"/>
      <c r="AK50" s="41"/>
      <c r="AL50" s="41"/>
      <c r="AM50" s="41"/>
      <c r="AN50" s="56"/>
      <c r="AO50" s="56"/>
      <c r="AP50" s="56"/>
      <c r="AQ50" s="56"/>
      <c r="AR50" s="56"/>
      <c r="AS50" s="56"/>
      <c r="AT50" s="59"/>
      <c r="AU50" s="41"/>
      <c r="AV50" s="41"/>
      <c r="AW50" s="41"/>
      <c r="AZ50" s="41"/>
      <c r="BA50" s="41"/>
      <c r="BB50" s="41"/>
      <c r="BE50" s="41"/>
      <c r="BF50" s="41"/>
      <c r="BG50" s="41"/>
      <c r="BH50" s="114"/>
    </row>
    <row r="51" spans="1:62" s="34" customFormat="1" x14ac:dyDescent="0.25">
      <c r="A51" s="55"/>
      <c r="B51" s="56"/>
      <c r="C51" s="56"/>
      <c r="D51" s="56"/>
      <c r="E51" s="56"/>
      <c r="F51" s="56"/>
      <c r="G51" s="56"/>
      <c r="H51" s="56"/>
      <c r="I51" s="56"/>
      <c r="J51" s="56"/>
      <c r="K51" s="56"/>
      <c r="L51" s="41"/>
      <c r="M51" s="41"/>
      <c r="N51" s="41"/>
      <c r="O51" s="56"/>
      <c r="P51" s="41"/>
      <c r="Q51" s="41"/>
      <c r="R51" s="41"/>
      <c r="S51" s="41"/>
      <c r="T51" s="56"/>
      <c r="U51" s="41"/>
      <c r="V51" s="41"/>
      <c r="W51" s="41"/>
      <c r="X51" s="41"/>
      <c r="Y51" s="60" t="s">
        <v>196</v>
      </c>
      <c r="Z51" s="58" t="s">
        <v>210</v>
      </c>
      <c r="AA51" s="41"/>
      <c r="AB51" s="41"/>
      <c r="AC51" s="41"/>
      <c r="AD51" s="56"/>
      <c r="AE51" s="56"/>
      <c r="AF51" s="41"/>
      <c r="AG51" s="41"/>
      <c r="AH51" s="41"/>
      <c r="AI51" s="56"/>
      <c r="AJ51" s="56"/>
      <c r="AK51" s="41"/>
      <c r="AL51" s="41"/>
      <c r="AM51" s="41"/>
      <c r="AN51" s="56"/>
      <c r="AO51" s="56"/>
      <c r="AP51" s="56"/>
      <c r="AQ51" s="56"/>
      <c r="AR51" s="56"/>
      <c r="AS51" s="56"/>
      <c r="AT51" s="59"/>
      <c r="AU51" s="41"/>
      <c r="AV51" s="41"/>
      <c r="AW51" s="41"/>
      <c r="AZ51" s="41"/>
      <c r="BA51" s="41"/>
      <c r="BB51" s="41"/>
      <c r="BE51" s="41"/>
      <c r="BF51" s="41"/>
      <c r="BG51" s="41"/>
    </row>
    <row r="52" spans="1:62" s="34" customFormat="1" x14ac:dyDescent="0.25">
      <c r="A52" s="55"/>
      <c r="B52" s="56"/>
      <c r="C52" s="56"/>
      <c r="D52" s="56"/>
      <c r="E52" s="56"/>
      <c r="F52" s="56"/>
      <c r="G52" s="56"/>
      <c r="H52" s="56"/>
      <c r="I52" s="56"/>
      <c r="J52" s="56"/>
      <c r="K52" s="56"/>
      <c r="L52" s="41"/>
      <c r="M52" s="41"/>
      <c r="N52" s="41"/>
      <c r="O52" s="56"/>
      <c r="P52" s="41"/>
      <c r="Q52" s="41"/>
      <c r="R52" s="41"/>
      <c r="S52" s="41"/>
      <c r="T52" s="56"/>
      <c r="U52" s="41"/>
      <c r="V52" s="41"/>
      <c r="W52" s="41"/>
      <c r="X52" s="41"/>
      <c r="Y52" s="60" t="s">
        <v>228</v>
      </c>
      <c r="Z52" s="58" t="s">
        <v>229</v>
      </c>
      <c r="AA52" s="41"/>
      <c r="AB52" s="41"/>
      <c r="AC52" s="41"/>
      <c r="AD52" s="56"/>
      <c r="AE52" s="56"/>
      <c r="AF52" s="41"/>
      <c r="AG52" s="41"/>
      <c r="AH52" s="41"/>
      <c r="AI52" s="56"/>
      <c r="AJ52" s="56"/>
      <c r="AK52" s="41"/>
      <c r="AL52" s="41"/>
      <c r="AM52" s="41"/>
      <c r="AN52" s="56"/>
      <c r="AO52" s="56"/>
      <c r="AP52" s="56"/>
      <c r="AQ52" s="56"/>
      <c r="AR52" s="56"/>
      <c r="AS52" s="56"/>
      <c r="AT52" s="59"/>
      <c r="AU52" s="41"/>
      <c r="AV52" s="41"/>
      <c r="AW52" s="41"/>
      <c r="AZ52" s="41"/>
      <c r="BA52" s="41"/>
      <c r="BB52" s="41"/>
      <c r="BE52" s="41"/>
      <c r="BF52" s="41"/>
      <c r="BG52" s="41"/>
    </row>
    <row r="53" spans="1:62" s="34" customFormat="1" x14ac:dyDescent="0.25">
      <c r="A53" s="55"/>
      <c r="B53" s="56"/>
      <c r="C53" s="56"/>
      <c r="D53" s="56"/>
      <c r="E53" s="56"/>
      <c r="F53" s="56"/>
      <c r="G53" s="56"/>
      <c r="H53" s="56"/>
      <c r="I53" s="56"/>
      <c r="J53" s="56"/>
      <c r="K53" s="56"/>
      <c r="L53" s="41"/>
      <c r="M53" s="41"/>
      <c r="N53" s="41"/>
      <c r="O53" s="56"/>
      <c r="P53" s="41"/>
      <c r="Q53" s="41"/>
      <c r="R53" s="41"/>
      <c r="S53" s="41"/>
      <c r="T53" s="56"/>
      <c r="U53" s="41"/>
      <c r="V53" s="41"/>
      <c r="W53" s="41"/>
      <c r="X53" s="41"/>
      <c r="Y53" s="60" t="s">
        <v>203</v>
      </c>
      <c r="Z53" s="58" t="s">
        <v>204</v>
      </c>
      <c r="AA53" s="41"/>
      <c r="AB53" s="41"/>
      <c r="AC53" s="41"/>
      <c r="AD53" s="56"/>
      <c r="AE53" s="56"/>
      <c r="AF53" s="41"/>
      <c r="AG53" s="41"/>
      <c r="AH53" s="41"/>
      <c r="AI53" s="56"/>
      <c r="AJ53" s="56"/>
      <c r="AK53" s="41"/>
      <c r="AL53" s="41"/>
      <c r="AM53" s="41"/>
      <c r="AN53" s="56"/>
      <c r="AO53" s="56"/>
      <c r="AP53" s="56"/>
      <c r="AQ53" s="56"/>
      <c r="AR53" s="56"/>
      <c r="AS53" s="56"/>
      <c r="AT53" s="59"/>
      <c r="AU53" s="41"/>
      <c r="AV53" s="41"/>
      <c r="AW53" s="41"/>
      <c r="AZ53" s="41"/>
      <c r="BA53" s="41"/>
      <c r="BB53" s="41"/>
      <c r="BE53" s="41"/>
      <c r="BF53" s="41"/>
      <c r="BG53" s="41"/>
    </row>
    <row r="54" spans="1:62" s="34" customFormat="1" x14ac:dyDescent="0.25">
      <c r="A54" s="55"/>
      <c r="B54" s="56"/>
      <c r="C54" s="56"/>
      <c r="D54" s="56"/>
      <c r="E54" s="56"/>
      <c r="F54" s="56"/>
      <c r="G54" s="56"/>
      <c r="H54" s="56"/>
      <c r="I54" s="56"/>
      <c r="J54" s="56"/>
      <c r="K54" s="56"/>
      <c r="L54" s="41"/>
      <c r="M54" s="41"/>
      <c r="N54" s="41"/>
      <c r="O54" s="61"/>
      <c r="P54" s="41"/>
      <c r="Q54" s="41"/>
      <c r="R54" s="41"/>
      <c r="S54" s="41"/>
      <c r="T54" s="56"/>
      <c r="U54" s="41"/>
      <c r="V54" s="41"/>
      <c r="W54" s="41"/>
      <c r="X54" s="41"/>
      <c r="Y54" s="62" t="s">
        <v>197</v>
      </c>
      <c r="Z54" s="58" t="s">
        <v>215</v>
      </c>
      <c r="AA54" s="41"/>
      <c r="AB54" s="41"/>
      <c r="AC54" s="41"/>
      <c r="AD54" s="56"/>
      <c r="AE54" s="56"/>
      <c r="AF54" s="41"/>
      <c r="AG54" s="41"/>
      <c r="AH54" s="41"/>
      <c r="AI54" s="56"/>
      <c r="AJ54" s="56"/>
      <c r="AK54" s="41"/>
      <c r="AL54" s="41"/>
      <c r="AM54" s="41"/>
      <c r="AN54" s="56"/>
      <c r="AO54" s="56"/>
      <c r="AP54" s="56"/>
      <c r="AQ54" s="56"/>
      <c r="AR54" s="56"/>
      <c r="AS54" s="56"/>
      <c r="AT54" s="59"/>
      <c r="AU54" s="41"/>
      <c r="AV54" s="41"/>
      <c r="AW54" s="41"/>
      <c r="AY54" s="41"/>
      <c r="AZ54" s="41"/>
      <c r="BA54" s="41"/>
      <c r="BC54" s="41"/>
      <c r="BD54" s="41"/>
      <c r="BE54" s="41"/>
      <c r="BG54" s="41"/>
      <c r="BH54" s="41"/>
      <c r="BI54" s="41"/>
    </row>
    <row r="55" spans="1:62" s="34" customFormat="1" x14ac:dyDescent="0.25">
      <c r="A55" s="55"/>
      <c r="B55" s="56"/>
      <c r="C55" s="56"/>
      <c r="D55" s="56"/>
      <c r="E55" s="56"/>
      <c r="F55" s="56"/>
      <c r="G55" s="56"/>
      <c r="H55" s="56"/>
      <c r="I55" s="56"/>
      <c r="J55" s="56"/>
      <c r="K55" s="56"/>
      <c r="L55" s="41"/>
      <c r="M55" s="41"/>
      <c r="N55" s="41"/>
      <c r="O55" s="61"/>
      <c r="P55" s="41"/>
      <c r="Q55" s="41"/>
      <c r="R55" s="41"/>
      <c r="S55" s="41"/>
      <c r="T55" s="56"/>
      <c r="U55" s="41"/>
      <c r="V55" s="41"/>
      <c r="W55" s="41"/>
      <c r="X55" s="41"/>
      <c r="Y55" s="62" t="s">
        <v>264</v>
      </c>
      <c r="Z55" s="58" t="s">
        <v>265</v>
      </c>
      <c r="AA55" s="41"/>
      <c r="AB55" s="41"/>
      <c r="AC55" s="41"/>
      <c r="AD55" s="56"/>
      <c r="AE55" s="56"/>
      <c r="AF55" s="41"/>
      <c r="AG55" s="41"/>
      <c r="AH55" s="41"/>
      <c r="AI55" s="56"/>
      <c r="AJ55" s="56"/>
      <c r="AK55" s="41"/>
      <c r="AL55" s="41"/>
      <c r="AM55" s="41"/>
      <c r="AN55" s="56"/>
      <c r="AO55" s="56"/>
      <c r="AP55" s="56"/>
      <c r="AQ55" s="56"/>
      <c r="AR55" s="56"/>
      <c r="AS55" s="56"/>
      <c r="AT55" s="59"/>
      <c r="AU55" s="41"/>
      <c r="AV55" s="41"/>
      <c r="AW55" s="41"/>
      <c r="AY55" s="41"/>
      <c r="AZ55" s="41"/>
      <c r="BA55" s="41"/>
      <c r="BC55" s="41"/>
      <c r="BD55" s="41"/>
      <c r="BE55" s="41"/>
      <c r="BG55" s="41"/>
      <c r="BH55" s="41"/>
      <c r="BI55" s="41"/>
    </row>
    <row r="56" spans="1:62" s="34" customFormat="1" ht="15.75" thickBot="1" x14ac:dyDescent="0.3">
      <c r="A56" s="63"/>
      <c r="B56" s="64"/>
      <c r="C56" s="64"/>
      <c r="D56" s="64"/>
      <c r="E56" s="64"/>
      <c r="F56" s="64"/>
      <c r="G56" s="64"/>
      <c r="H56" s="64"/>
      <c r="I56" s="64"/>
      <c r="J56" s="64"/>
      <c r="K56" s="64"/>
      <c r="L56" s="48"/>
      <c r="M56" s="48"/>
      <c r="N56" s="48"/>
      <c r="O56" s="64"/>
      <c r="P56" s="48"/>
      <c r="Q56" s="48"/>
      <c r="R56" s="48"/>
      <c r="S56" s="48"/>
      <c r="T56" s="64"/>
      <c r="U56" s="48"/>
      <c r="V56" s="48"/>
      <c r="W56" s="48"/>
      <c r="X56" s="48"/>
      <c r="Y56" s="65" t="s">
        <v>224</v>
      </c>
      <c r="Z56" s="66" t="s">
        <v>205</v>
      </c>
      <c r="AA56" s="48"/>
      <c r="AB56" s="48"/>
      <c r="AC56" s="48"/>
      <c r="AD56" s="64"/>
      <c r="AE56" s="64"/>
      <c r="AF56" s="48"/>
      <c r="AG56" s="48"/>
      <c r="AH56" s="48"/>
      <c r="AI56" s="64"/>
      <c r="AJ56" s="64"/>
      <c r="AK56" s="48"/>
      <c r="AL56" s="48"/>
      <c r="AM56" s="48"/>
      <c r="AN56" s="64"/>
      <c r="AO56" s="64"/>
      <c r="AP56" s="64"/>
      <c r="AQ56" s="64"/>
      <c r="AR56" s="64"/>
      <c r="AS56" s="64"/>
      <c r="AT56" s="67"/>
      <c r="AU56" s="41"/>
      <c r="AV56" s="41"/>
      <c r="AW56" s="41"/>
      <c r="AY56" s="41"/>
      <c r="AZ56" s="41"/>
      <c r="BA56" s="41"/>
      <c r="BC56" s="41"/>
      <c r="BD56" s="41"/>
      <c r="BE56" s="41"/>
      <c r="BG56" s="41"/>
      <c r="BH56" s="41"/>
      <c r="BI56" s="41"/>
    </row>
    <row r="57" spans="1:62" s="3" customFormat="1" x14ac:dyDescent="0.25">
      <c r="L57" s="42"/>
      <c r="M57" s="42"/>
      <c r="N57" s="42"/>
      <c r="Q57" s="42"/>
      <c r="R57" s="42"/>
      <c r="S57" s="42"/>
      <c r="AU57" s="42"/>
      <c r="AV57" s="42"/>
      <c r="AW57" s="42"/>
      <c r="AZ57" s="42"/>
      <c r="BA57" s="42"/>
      <c r="BB57" s="42"/>
      <c r="BE57" s="42"/>
      <c r="BF57" s="42"/>
      <c r="BG57" s="42"/>
      <c r="BI57" s="5"/>
      <c r="BJ57" s="5"/>
    </row>
  </sheetData>
  <mergeCells count="19">
    <mergeCell ref="AT3:AX3"/>
    <mergeCell ref="AY3:BC3"/>
    <mergeCell ref="BD3:BH3"/>
    <mergeCell ref="A1:F1"/>
    <mergeCell ref="A36:AN36"/>
    <mergeCell ref="AO36:BH36"/>
    <mergeCell ref="U37:AC37"/>
    <mergeCell ref="U38:AC38"/>
    <mergeCell ref="A2:AN2"/>
    <mergeCell ref="AO2:BH2"/>
    <mergeCell ref="A3:E3"/>
    <mergeCell ref="F3:J3"/>
    <mergeCell ref="K3:O3"/>
    <mergeCell ref="P3:T3"/>
    <mergeCell ref="U3:Y3"/>
    <mergeCell ref="Z3:AD3"/>
    <mergeCell ref="AE3:AI3"/>
    <mergeCell ref="AJ3:AN3"/>
    <mergeCell ref="AO3:AS3"/>
  </mergeCells>
  <conditionalFormatting sqref="AD39">
    <cfRule type="cellIs" dxfId="187" priority="414" operator="greaterThan">
      <formula>$AI$39</formula>
    </cfRule>
  </conditionalFormatting>
  <conditionalFormatting sqref="AD40">
    <cfRule type="cellIs" dxfId="186" priority="413" operator="greaterThan">
      <formula>$AI$40</formula>
    </cfRule>
  </conditionalFormatting>
  <conditionalFormatting sqref="AD41">
    <cfRule type="cellIs" dxfId="185" priority="412" operator="greaterThan">
      <formula>$AI$41</formula>
    </cfRule>
  </conditionalFormatting>
  <conditionalFormatting sqref="AI43">
    <cfRule type="cellIs" dxfId="184" priority="411" operator="greaterThan">
      <formula>$AN$43</formula>
    </cfRule>
  </conditionalFormatting>
  <conditionalFormatting sqref="AD42">
    <cfRule type="cellIs" dxfId="183" priority="409" operator="greaterThan">
      <formula>$AI$42</formula>
    </cfRule>
    <cfRule type="cellIs" dxfId="182" priority="410" operator="greaterThan">
      <formula>$AI$42</formula>
    </cfRule>
  </conditionalFormatting>
  <conditionalFormatting sqref="Y44">
    <cfRule type="cellIs" dxfId="181" priority="408" operator="greaterThan">
      <formula>$AD$44</formula>
    </cfRule>
  </conditionalFormatting>
  <conditionalFormatting sqref="A12:A27 AS4:AS32 AP34:AS34 AO4:AR4 AQ33:AS33 AP5:AR33 P4:P11 P20:S34 AH16:AI16 AF4:AI15 Q19:S19 Q4:T17 T18:T34 A29:A34 A7:A10 D5 D33 B6:D27 B29:D32 A28:D28 P18:S18 AF17:AI34 AT4:BH34 AJ4:AO34 U4:AE34 E4:O34">
    <cfRule type="cellIs" dxfId="180" priority="399" operator="equal">
      <formula>$Y$55</formula>
    </cfRule>
    <cfRule type="cellIs" dxfId="179" priority="400" operator="equal">
      <formula>$Y$52</formula>
    </cfRule>
    <cfRule type="cellIs" dxfId="178" priority="401" operator="equal">
      <formula>$Y$56</formula>
    </cfRule>
    <cfRule type="cellIs" dxfId="177" priority="402" operator="equal">
      <formula>$Y$54</formula>
    </cfRule>
    <cfRule type="cellIs" dxfId="176" priority="403" operator="equal">
      <formula>$Y$53</formula>
    </cfRule>
    <cfRule type="cellIs" dxfId="175" priority="404" operator="equal">
      <formula>$Y$51</formula>
    </cfRule>
    <cfRule type="cellIs" dxfId="174" priority="405" operator="equal">
      <formula>$Y$50</formula>
    </cfRule>
    <cfRule type="cellIs" dxfId="173" priority="406" operator="equal">
      <formula>$Y$49</formula>
    </cfRule>
    <cfRule type="cellIs" dxfId="172" priority="407" operator="equal">
      <formula>$Y$48</formula>
    </cfRule>
  </conditionalFormatting>
  <conditionalFormatting sqref="AI44">
    <cfRule type="cellIs" dxfId="171" priority="398" operator="greaterThan">
      <formula>$AN$44</formula>
    </cfRule>
  </conditionalFormatting>
  <conditionalFormatting sqref="Y43">
    <cfRule type="cellIs" dxfId="170" priority="397" operator="greaterThan">
      <formula>$AD$43</formula>
    </cfRule>
  </conditionalFormatting>
  <conditionalFormatting sqref="A30:A34 P5:P17 P19:P32 A19:A27">
    <cfRule type="cellIs" dxfId="169" priority="262" operator="equal">
      <formula>$V$55</formula>
    </cfRule>
    <cfRule type="cellIs" dxfId="168" priority="263" operator="equal">
      <formula>$V$52</formula>
    </cfRule>
    <cfRule type="cellIs" dxfId="167" priority="264" operator="equal">
      <formula>$V$56</formula>
    </cfRule>
    <cfRule type="cellIs" dxfId="166" priority="265" operator="equal">
      <formula>$V$54</formula>
    </cfRule>
    <cfRule type="cellIs" dxfId="165" priority="266" operator="equal">
      <formula>$V$53</formula>
    </cfRule>
    <cfRule type="cellIs" dxfId="164" priority="267" operator="equal">
      <formula>$V$51</formula>
    </cfRule>
    <cfRule type="cellIs" dxfId="163" priority="268" operator="equal">
      <formula>$V$50</formula>
    </cfRule>
    <cfRule type="cellIs" dxfId="162" priority="269" operator="equal">
      <formula>$V$49</formula>
    </cfRule>
    <cfRule type="cellIs" dxfId="161" priority="270" operator="equal">
      <formula>$V$48</formula>
    </cfRule>
  </conditionalFormatting>
  <conditionalFormatting sqref="L4:O5">
    <cfRule type="cellIs" dxfId="160" priority="82" operator="equal">
      <formula>$Y$55</formula>
    </cfRule>
    <cfRule type="cellIs" dxfId="159" priority="83" operator="equal">
      <formula>$Y$52</formula>
    </cfRule>
    <cfRule type="cellIs" dxfId="158" priority="84" operator="equal">
      <formula>$Y$56</formula>
    </cfRule>
    <cfRule type="cellIs" dxfId="157" priority="85" operator="equal">
      <formula>$Y$54</formula>
    </cfRule>
    <cfRule type="cellIs" dxfId="156" priority="86" operator="equal">
      <formula>$Y$53</formula>
    </cfRule>
    <cfRule type="cellIs" dxfId="155" priority="87" operator="equal">
      <formula>$Y$51</formula>
    </cfRule>
    <cfRule type="cellIs" dxfId="154" priority="88" operator="equal">
      <formula>$Y$50</formula>
    </cfRule>
    <cfRule type="cellIs" dxfId="153" priority="89" operator="equal">
      <formula>$Y$49</formula>
    </cfRule>
    <cfRule type="cellIs" dxfId="152" priority="90" operator="equal">
      <formula>$Y$48</formula>
    </cfRule>
  </conditionalFormatting>
  <conditionalFormatting sqref="B16:E17">
    <cfRule type="cellIs" dxfId="151" priority="73" operator="equal">
      <formula>$Y$55</formula>
    </cfRule>
    <cfRule type="cellIs" dxfId="150" priority="74" operator="equal">
      <formula>$Y$52</formula>
    </cfRule>
    <cfRule type="cellIs" dxfId="149" priority="75" operator="equal">
      <formula>$Y$56</formula>
    </cfRule>
    <cfRule type="cellIs" dxfId="148" priority="76" operator="equal">
      <formula>$Y$54</formula>
    </cfRule>
    <cfRule type="cellIs" dxfId="147" priority="77" operator="equal">
      <formula>$Y$53</formula>
    </cfRule>
    <cfRule type="cellIs" dxfId="146" priority="78" operator="equal">
      <formula>$Y$51</formula>
    </cfRule>
    <cfRule type="cellIs" dxfId="145" priority="79" operator="equal">
      <formula>$Y$50</formula>
    </cfRule>
    <cfRule type="cellIs" dxfId="144" priority="80" operator="equal">
      <formula>$Y$49</formula>
    </cfRule>
    <cfRule type="cellIs" dxfId="143" priority="81" operator="equal">
      <formula>$Y$48</formula>
    </cfRule>
  </conditionalFormatting>
  <conditionalFormatting sqref="B23:E24">
    <cfRule type="cellIs" dxfId="142" priority="64" operator="equal">
      <formula>$Y$55</formula>
    </cfRule>
    <cfRule type="cellIs" dxfId="141" priority="65" operator="equal">
      <formula>$Y$52</formula>
    </cfRule>
    <cfRule type="cellIs" dxfId="140" priority="66" operator="equal">
      <formula>$Y$56</formula>
    </cfRule>
    <cfRule type="cellIs" dxfId="139" priority="67" operator="equal">
      <formula>$Y$54</formula>
    </cfRule>
    <cfRule type="cellIs" dxfId="138" priority="68" operator="equal">
      <formula>$Y$53</formula>
    </cfRule>
    <cfRule type="cellIs" dxfId="137" priority="69" operator="equal">
      <formula>$Y$51</formula>
    </cfRule>
    <cfRule type="cellIs" dxfId="136" priority="70" operator="equal">
      <formula>$Y$50</formula>
    </cfRule>
    <cfRule type="cellIs" dxfId="135" priority="71" operator="equal">
      <formula>$Y$49</formula>
    </cfRule>
    <cfRule type="cellIs" dxfId="134" priority="72" operator="equal">
      <formula>$Y$48</formula>
    </cfRule>
  </conditionalFormatting>
  <conditionalFormatting sqref="B30:E31">
    <cfRule type="cellIs" dxfId="133" priority="55" operator="equal">
      <formula>$Y$55</formula>
    </cfRule>
    <cfRule type="cellIs" dxfId="132" priority="56" operator="equal">
      <formula>$Y$52</formula>
    </cfRule>
    <cfRule type="cellIs" dxfId="131" priority="57" operator="equal">
      <formula>$Y$56</formula>
    </cfRule>
    <cfRule type="cellIs" dxfId="130" priority="58" operator="equal">
      <formula>$Y$54</formula>
    </cfRule>
    <cfRule type="cellIs" dxfId="129" priority="59" operator="equal">
      <formula>$Y$53</formula>
    </cfRule>
    <cfRule type="cellIs" dxfId="128" priority="60" operator="equal">
      <formula>$Y$51</formula>
    </cfRule>
    <cfRule type="cellIs" dxfId="127" priority="61" operator="equal">
      <formula>$Y$50</formula>
    </cfRule>
    <cfRule type="cellIs" dxfId="126" priority="62" operator="equal">
      <formula>$Y$49</formula>
    </cfRule>
    <cfRule type="cellIs" dxfId="125" priority="63" operator="equal">
      <formula>$Y$48</formula>
    </cfRule>
  </conditionalFormatting>
  <conditionalFormatting sqref="B9:E10">
    <cfRule type="cellIs" dxfId="124" priority="46" operator="equal">
      <formula>$Y$55</formula>
    </cfRule>
    <cfRule type="cellIs" dxfId="123" priority="47" operator="equal">
      <formula>$Y$52</formula>
    </cfRule>
    <cfRule type="cellIs" dxfId="122" priority="48" operator="equal">
      <formula>$Y$56</formula>
    </cfRule>
    <cfRule type="cellIs" dxfId="121" priority="49" operator="equal">
      <formula>$Y$54</formula>
    </cfRule>
    <cfRule type="cellIs" dxfId="120" priority="50" operator="equal">
      <formula>$Y$53</formula>
    </cfRule>
    <cfRule type="cellIs" dxfId="119" priority="51" operator="equal">
      <formula>$Y$51</formula>
    </cfRule>
    <cfRule type="cellIs" dxfId="118" priority="52" operator="equal">
      <formula>$Y$50</formula>
    </cfRule>
    <cfRule type="cellIs" dxfId="117" priority="53" operator="equal">
      <formula>$Y$49</formula>
    </cfRule>
    <cfRule type="cellIs" dxfId="116" priority="54" operator="equal">
      <formula>$Y$48</formula>
    </cfRule>
  </conditionalFormatting>
  <conditionalFormatting sqref="G6:J6">
    <cfRule type="cellIs" dxfId="115" priority="37" operator="equal">
      <formula>$Y$55</formula>
    </cfRule>
    <cfRule type="cellIs" dxfId="114" priority="38" operator="equal">
      <formula>$Y$52</formula>
    </cfRule>
    <cfRule type="cellIs" dxfId="113" priority="39" operator="equal">
      <formula>$Y$56</formula>
    </cfRule>
    <cfRule type="cellIs" dxfId="112" priority="40" operator="equal">
      <formula>$Y$54</formula>
    </cfRule>
    <cfRule type="cellIs" dxfId="111" priority="41" operator="equal">
      <formula>$Y$53</formula>
    </cfRule>
    <cfRule type="cellIs" dxfId="110" priority="42" operator="equal">
      <formula>$Y$51</formula>
    </cfRule>
    <cfRule type="cellIs" dxfId="109" priority="43" operator="equal">
      <formula>$Y$50</formula>
    </cfRule>
    <cfRule type="cellIs" dxfId="108" priority="44" operator="equal">
      <formula>$Y$49</formula>
    </cfRule>
    <cfRule type="cellIs" dxfId="107" priority="45" operator="equal">
      <formula>$Y$48</formula>
    </cfRule>
  </conditionalFormatting>
  <conditionalFormatting sqref="G13:J14">
    <cfRule type="cellIs" dxfId="106" priority="28" operator="equal">
      <formula>$Y$55</formula>
    </cfRule>
    <cfRule type="cellIs" dxfId="105" priority="29" operator="equal">
      <formula>$Y$52</formula>
    </cfRule>
    <cfRule type="cellIs" dxfId="104" priority="30" operator="equal">
      <formula>$Y$56</formula>
    </cfRule>
    <cfRule type="cellIs" dxfId="103" priority="31" operator="equal">
      <formula>$Y$54</formula>
    </cfRule>
    <cfRule type="cellIs" dxfId="102" priority="32" operator="equal">
      <formula>$Y$53</formula>
    </cfRule>
    <cfRule type="cellIs" dxfId="101" priority="33" operator="equal">
      <formula>$Y$51</formula>
    </cfRule>
    <cfRule type="cellIs" dxfId="100" priority="34" operator="equal">
      <formula>$Y$50</formula>
    </cfRule>
    <cfRule type="cellIs" dxfId="99" priority="35" operator="equal">
      <formula>$Y$49</formula>
    </cfRule>
    <cfRule type="cellIs" dxfId="98" priority="36" operator="equal">
      <formula>$Y$48</formula>
    </cfRule>
  </conditionalFormatting>
  <conditionalFormatting sqref="G20:J21">
    <cfRule type="cellIs" dxfId="97" priority="19" operator="equal">
      <formula>$Y$55</formula>
    </cfRule>
    <cfRule type="cellIs" dxfId="96" priority="20" operator="equal">
      <formula>$Y$52</formula>
    </cfRule>
    <cfRule type="cellIs" dxfId="95" priority="21" operator="equal">
      <formula>$Y$56</formula>
    </cfRule>
    <cfRule type="cellIs" dxfId="94" priority="22" operator="equal">
      <formula>$Y$54</formula>
    </cfRule>
    <cfRule type="cellIs" dxfId="93" priority="23" operator="equal">
      <formula>$Y$53</formula>
    </cfRule>
    <cfRule type="cellIs" dxfId="92" priority="24" operator="equal">
      <formula>$Y$51</formula>
    </cfRule>
    <cfRule type="cellIs" dxfId="91" priority="25" operator="equal">
      <formula>$Y$50</formula>
    </cfRule>
    <cfRule type="cellIs" dxfId="90" priority="26" operator="equal">
      <formula>$Y$49</formula>
    </cfRule>
    <cfRule type="cellIs" dxfId="89" priority="27" operator="equal">
      <formula>$Y$48</formula>
    </cfRule>
  </conditionalFormatting>
  <conditionalFormatting sqref="G27:J28">
    <cfRule type="cellIs" dxfId="88" priority="10" operator="equal">
      <formula>$Y$55</formula>
    </cfRule>
    <cfRule type="cellIs" dxfId="87" priority="11" operator="equal">
      <formula>$Y$52</formula>
    </cfRule>
    <cfRule type="cellIs" dxfId="86" priority="12" operator="equal">
      <formula>$Y$56</formula>
    </cfRule>
    <cfRule type="cellIs" dxfId="85" priority="13" operator="equal">
      <formula>$Y$54</formula>
    </cfRule>
    <cfRule type="cellIs" dxfId="84" priority="14" operator="equal">
      <formula>$Y$53</formula>
    </cfRule>
    <cfRule type="cellIs" dxfId="83" priority="15" operator="equal">
      <formula>$Y$51</formula>
    </cfRule>
    <cfRule type="cellIs" dxfId="82" priority="16" operator="equal">
      <formula>$Y$50</formula>
    </cfRule>
    <cfRule type="cellIs" dxfId="81" priority="17" operator="equal">
      <formula>$Y$49</formula>
    </cfRule>
    <cfRule type="cellIs" dxfId="80" priority="18" operator="equal">
      <formula>$Y$48</formula>
    </cfRule>
  </conditionalFormatting>
  <conditionalFormatting sqref="L11:O11">
    <cfRule type="cellIs" dxfId="79" priority="1" operator="equal">
      <formula>$Y$55</formula>
    </cfRule>
    <cfRule type="cellIs" dxfId="78" priority="2" operator="equal">
      <formula>$Y$52</formula>
    </cfRule>
    <cfRule type="cellIs" dxfId="77" priority="3" operator="equal">
      <formula>$Y$56</formula>
    </cfRule>
    <cfRule type="cellIs" dxfId="76" priority="4" operator="equal">
      <formula>$Y$54</formula>
    </cfRule>
    <cfRule type="cellIs" dxfId="75" priority="5" operator="equal">
      <formula>$Y$53</formula>
    </cfRule>
    <cfRule type="cellIs" dxfId="74" priority="6" operator="equal">
      <formula>$Y$51</formula>
    </cfRule>
    <cfRule type="cellIs" dxfId="73" priority="7" operator="equal">
      <formula>$Y$50</formula>
    </cfRule>
    <cfRule type="cellIs" dxfId="72" priority="8" operator="equal">
      <formula>$Y$49</formula>
    </cfRule>
    <cfRule type="cellIs" dxfId="71" priority="9" operator="equal">
      <formula>$Y$48</formula>
    </cfRule>
  </conditionalFormatting>
  <dataValidations count="3">
    <dataValidation type="list" allowBlank="1" showInputMessage="1" showErrorMessage="1" sqref="O11:O12 AN26:AN28 BH31:BH32 AD17:AD18 AX20:AX21 AD31:AD32 AD4 AN19:AN20 AI4 T18 AN34 AS16:AS17 AS9:AS10 BH4:BH5 BC6:BC7 BC20:BC21 BC13:BC14 AI28:AI29 AX13:AX14 AX27:AX28 T29:T30 AX6:AX7 AN5:AN6 AI7:AI8 Y26:Y27 AD24:AD25 BH10:BH11 AS30:AS31 T22:T23 AD10:AD11 T8:T9 J6:J8 AI21:AI22 BH24:BH25 AN12:AN13 O4:O5 Y33 E28 E30:E31 AI14:AI15 J20:J21 E9:E11 E23:E24 J27:J28 E4 E16:E17 O25:O26 BC34 O17:O19 J13:J14 O32:O33 Y5:Y6 Y12:Y13 Y19:Y20 AS4 AS23:AS24 T15:T16 BC27:BC28 BH17:BH18">
      <formula1>$Y$46:$Y$47</formula1>
    </dataValidation>
    <dataValidation type="list" allowBlank="1" showInputMessage="1" showErrorMessage="1" sqref="AS25:AS29 AN21:AN25 BH12:BH16 BH33 AD12:AD16 AD19:AD23 AD26:AD30 T19:T21 BH19:BH23 AD5:AD9 AS18:AS22 BC22:BC26 T24:T28 E12:E15 BC15:BC19 BC8:BC12 AX29:AX31 BC4:BC5 AX22:AX26 AX15:AX19 AX8:AX12 AS32:AS34 AN29:AN33 AN7:AN11 AN4 AX4:AX5 AI30:AI33 J22:J26 T17 AI9:AI13 BH26:BH30 AD33:AD34 AN14:AN18 T10:T14 Y28:Y32 O27:O31 T31:T34 BH6:BH9 E29 E5:E8 E25:E27 J4:J5 O13:O16 J15:J19 E32:E34 AI5:AI6 E18:E22 J29:J33 AI16:AI20 J9:J12 O34 O20:O24 BC29:BC33 O6:O10 Y4 Y7:Y11 Y14:Y18 Y21:Y25 AS5:AS8 AS11:AS15 T4:T7 AI23:AI27">
      <formula1>$Y$47:$Y$56</formula1>
    </dataValidation>
    <dataValidation type="list" allowBlank="1" showInputMessage="1" showErrorMessage="1" sqref="P37">
      <formula1>"OUI,NON"</formula1>
    </dataValidation>
  </dataValidations>
  <printOptions horizontalCentered="1" verticalCentered="1"/>
  <pageMargins left="0" right="0" top="0" bottom="0" header="0" footer="0"/>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67"/>
  <sheetViews>
    <sheetView showGridLines="0" topLeftCell="V1" zoomScale="77" zoomScaleNormal="77" workbookViewId="0">
      <selection activeCell="A36" sqref="A36:AV36"/>
    </sheetView>
  </sheetViews>
  <sheetFormatPr baseColWidth="10" defaultRowHeight="15" x14ac:dyDescent="0.25"/>
  <cols>
    <col min="1" max="1" width="11.7109375" customWidth="1"/>
    <col min="2" max="4" width="1.140625" customWidth="1"/>
    <col min="5" max="6" width="5.7109375" style="85" customWidth="1"/>
    <col min="7" max="7" width="11.7109375" customWidth="1"/>
    <col min="8" max="10" width="1.140625" customWidth="1"/>
    <col min="11" max="12" width="5.7109375" customWidth="1"/>
    <col min="13" max="13" width="11.7109375" customWidth="1"/>
    <col min="14" max="16" width="1.140625" style="34" customWidth="1"/>
    <col min="17" max="18" width="5.7109375" customWidth="1"/>
    <col min="19" max="19" width="11.7109375" customWidth="1"/>
    <col min="20" max="22" width="1.140625" style="34" customWidth="1"/>
    <col min="23" max="23" width="5.7109375" style="34" customWidth="1"/>
    <col min="24" max="24" width="5.7109375" customWidth="1"/>
    <col min="25" max="25" width="10.7109375" customWidth="1"/>
    <col min="26" max="28" width="1.140625" customWidth="1"/>
    <col min="29" max="30" width="5.7109375" customWidth="1"/>
    <col min="31" max="31" width="10.7109375" customWidth="1"/>
    <col min="32" max="34" width="1.140625" customWidth="1"/>
    <col min="35" max="35" width="7" customWidth="1"/>
    <col min="36" max="36" width="5.7109375" customWidth="1"/>
    <col min="37" max="37" width="10.7109375" customWidth="1"/>
    <col min="38" max="40" width="1.140625" customWidth="1"/>
    <col min="41" max="42" width="5.7109375" customWidth="1"/>
    <col min="43" max="43" width="10.7109375" customWidth="1"/>
    <col min="44" max="46" width="1.140625" customWidth="1"/>
    <col min="47" max="48" width="5.7109375" customWidth="1"/>
    <col min="49" max="49" width="10.5703125" customWidth="1"/>
    <col min="50" max="52" width="1.140625" customWidth="1"/>
    <col min="53" max="54" width="5.7109375" customWidth="1"/>
    <col min="55" max="55" width="10.7109375" customWidth="1"/>
    <col min="56" max="58" width="1.140625" style="34" customWidth="1"/>
    <col min="59" max="60" width="5.7109375" customWidth="1"/>
    <col min="61" max="61" width="10.7109375" customWidth="1"/>
    <col min="62" max="64" width="1.140625" style="34" customWidth="1"/>
    <col min="65" max="66" width="5.7109375" customWidth="1"/>
    <col min="67" max="67" width="10.7109375" customWidth="1"/>
    <col min="68" max="70" width="1.140625" style="34" customWidth="1"/>
    <col min="71" max="72" width="5.7109375" customWidth="1"/>
  </cols>
  <sheetData>
    <row r="1" spans="1:81" s="115" customFormat="1" ht="46.5" customHeight="1" thickBot="1" x14ac:dyDescent="0.3">
      <c r="A1" s="282" t="s">
        <v>289</v>
      </c>
      <c r="B1" s="282"/>
      <c r="C1" s="282"/>
      <c r="D1" s="282"/>
      <c r="E1" s="282"/>
      <c r="F1" s="282"/>
      <c r="G1" s="282"/>
      <c r="H1" s="282"/>
      <c r="I1" s="282"/>
      <c r="J1" s="282"/>
      <c r="K1" s="282"/>
      <c r="L1" s="282"/>
      <c r="M1" s="116"/>
      <c r="N1" s="116"/>
      <c r="O1" s="116"/>
      <c r="P1" s="117"/>
      <c r="R1" s="118"/>
      <c r="S1" s="118"/>
      <c r="T1" s="118"/>
      <c r="U1" s="118"/>
      <c r="V1" s="118"/>
      <c r="W1" s="118"/>
      <c r="X1" s="118"/>
      <c r="Y1" s="118"/>
      <c r="Z1" s="118"/>
      <c r="AA1" s="118"/>
      <c r="AB1" s="118"/>
      <c r="AC1" s="118"/>
      <c r="AD1" s="118"/>
      <c r="AE1" s="119" t="s">
        <v>290</v>
      </c>
      <c r="AF1" s="118"/>
      <c r="AG1" s="118"/>
      <c r="AH1" s="118"/>
      <c r="AJ1" s="118"/>
      <c r="AK1" s="118"/>
      <c r="AL1" s="118"/>
      <c r="AM1" s="118"/>
      <c r="BU1"/>
      <c r="BV1"/>
      <c r="BW1"/>
      <c r="BX1"/>
      <c r="BY1"/>
      <c r="BZ1"/>
      <c r="CA1"/>
      <c r="CB1"/>
      <c r="CC1"/>
    </row>
    <row r="2" spans="1:81" s="34" customFormat="1" ht="20.25" customHeight="1" thickBot="1" x14ac:dyDescent="0.3">
      <c r="A2" s="297" t="s">
        <v>291</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9"/>
      <c r="AW2" s="300" t="s">
        <v>292</v>
      </c>
      <c r="AX2" s="301"/>
      <c r="AY2" s="301"/>
      <c r="AZ2" s="301"/>
      <c r="BA2" s="301"/>
      <c r="BB2" s="301"/>
      <c r="BC2" s="301"/>
      <c r="BD2" s="301"/>
      <c r="BE2" s="301"/>
      <c r="BF2" s="301"/>
      <c r="BG2" s="301"/>
      <c r="BH2" s="301"/>
      <c r="BI2" s="301"/>
      <c r="BJ2" s="301"/>
      <c r="BK2" s="301"/>
      <c r="BL2" s="301"/>
      <c r="BM2" s="301"/>
      <c r="BN2" s="301"/>
      <c r="BO2" s="301"/>
      <c r="BP2" s="301"/>
      <c r="BQ2" s="301"/>
      <c r="BR2" s="301"/>
      <c r="BS2" s="301"/>
      <c r="BT2" s="302"/>
      <c r="BU2"/>
      <c r="BV2"/>
      <c r="BW2"/>
      <c r="BX2"/>
      <c r="BY2"/>
      <c r="BZ2"/>
      <c r="CA2"/>
      <c r="CB2"/>
      <c r="CC2"/>
    </row>
    <row r="3" spans="1:81" s="11" customFormat="1" ht="15.75" x14ac:dyDescent="0.25">
      <c r="A3" s="303" t="s">
        <v>0</v>
      </c>
      <c r="B3" s="304"/>
      <c r="C3" s="304"/>
      <c r="D3" s="304"/>
      <c r="E3" s="304"/>
      <c r="F3" s="305"/>
      <c r="G3" s="303" t="s">
        <v>1</v>
      </c>
      <c r="H3" s="306"/>
      <c r="I3" s="306"/>
      <c r="J3" s="306"/>
      <c r="K3" s="307"/>
      <c r="L3" s="308"/>
      <c r="M3" s="303" t="s">
        <v>109</v>
      </c>
      <c r="N3" s="306"/>
      <c r="O3" s="306"/>
      <c r="P3" s="306"/>
      <c r="Q3" s="306"/>
      <c r="R3" s="308"/>
      <c r="S3" s="303" t="s">
        <v>110</v>
      </c>
      <c r="T3" s="306"/>
      <c r="U3" s="306"/>
      <c r="V3" s="306"/>
      <c r="W3" s="306"/>
      <c r="X3" s="308"/>
      <c r="Y3" s="303" t="s">
        <v>111</v>
      </c>
      <c r="Z3" s="306"/>
      <c r="AA3" s="306"/>
      <c r="AB3" s="306"/>
      <c r="AC3" s="306"/>
      <c r="AD3" s="308"/>
      <c r="AE3" s="303" t="s">
        <v>112</v>
      </c>
      <c r="AF3" s="306"/>
      <c r="AG3" s="306"/>
      <c r="AH3" s="306"/>
      <c r="AI3" s="306"/>
      <c r="AJ3" s="308"/>
      <c r="AK3" s="303" t="s">
        <v>56</v>
      </c>
      <c r="AL3" s="306"/>
      <c r="AM3" s="306"/>
      <c r="AN3" s="306"/>
      <c r="AO3" s="306"/>
      <c r="AP3" s="308"/>
      <c r="AQ3" s="303" t="s">
        <v>57</v>
      </c>
      <c r="AR3" s="306"/>
      <c r="AS3" s="306"/>
      <c r="AT3" s="306"/>
      <c r="AU3" s="307"/>
      <c r="AV3" s="310"/>
      <c r="AW3" s="303" t="s">
        <v>180</v>
      </c>
      <c r="AX3" s="306"/>
      <c r="AY3" s="306"/>
      <c r="AZ3" s="306"/>
      <c r="BA3" s="306"/>
      <c r="BB3" s="308"/>
      <c r="BC3" s="303" t="s">
        <v>181</v>
      </c>
      <c r="BD3" s="306"/>
      <c r="BE3" s="306"/>
      <c r="BF3" s="307"/>
      <c r="BG3" s="307"/>
      <c r="BH3" s="308"/>
      <c r="BI3" s="303" t="s">
        <v>182</v>
      </c>
      <c r="BJ3" s="306"/>
      <c r="BK3" s="306"/>
      <c r="BL3" s="306"/>
      <c r="BM3" s="307"/>
      <c r="BN3" s="308"/>
      <c r="BO3" s="303" t="s">
        <v>183</v>
      </c>
      <c r="BP3" s="306"/>
      <c r="BQ3" s="306"/>
      <c r="BR3" s="306"/>
      <c r="BS3" s="306"/>
      <c r="BT3" s="308"/>
      <c r="BU3"/>
      <c r="BV3"/>
      <c r="BW3"/>
      <c r="BX3"/>
      <c r="BY3"/>
      <c r="BZ3"/>
      <c r="CA3"/>
      <c r="CB3"/>
      <c r="CC3"/>
    </row>
    <row r="4" spans="1:81" x14ac:dyDescent="0.25">
      <c r="A4" s="166" t="s">
        <v>268</v>
      </c>
      <c r="B4" s="238"/>
      <c r="C4" s="238"/>
      <c r="D4" s="238"/>
      <c r="E4" s="279"/>
      <c r="F4" s="280"/>
      <c r="G4" s="281" t="s">
        <v>59</v>
      </c>
      <c r="H4" s="107"/>
      <c r="I4" s="107"/>
      <c r="J4" s="112"/>
      <c r="K4" s="273">
        <v>0.5</v>
      </c>
      <c r="L4" s="83">
        <v>0.5</v>
      </c>
      <c r="M4" s="170" t="s">
        <v>114</v>
      </c>
      <c r="N4" s="241"/>
      <c r="O4" s="241"/>
      <c r="P4" s="241"/>
      <c r="Q4" s="240"/>
      <c r="R4" s="87"/>
      <c r="S4" s="194" t="s">
        <v>2</v>
      </c>
      <c r="T4" s="249"/>
      <c r="U4" s="250"/>
      <c r="V4" s="251"/>
      <c r="W4" s="257">
        <v>0.5</v>
      </c>
      <c r="X4" s="83">
        <v>0.5</v>
      </c>
      <c r="Y4" s="179" t="s">
        <v>113</v>
      </c>
      <c r="Z4" s="249"/>
      <c r="AA4" s="250"/>
      <c r="AB4" s="251"/>
      <c r="AC4" s="258">
        <v>0.5</v>
      </c>
      <c r="AD4" s="83">
        <v>0.5</v>
      </c>
      <c r="AE4" s="172" t="s">
        <v>274</v>
      </c>
      <c r="AF4" s="242"/>
      <c r="AG4" s="242"/>
      <c r="AH4" s="242"/>
      <c r="AI4" s="274"/>
      <c r="AJ4" s="275"/>
      <c r="AK4" s="141" t="s">
        <v>58</v>
      </c>
      <c r="AL4" s="238"/>
      <c r="AM4" s="9"/>
      <c r="AN4" s="9"/>
      <c r="AO4" s="279"/>
      <c r="AP4" s="280"/>
      <c r="AQ4" s="278" t="s">
        <v>113</v>
      </c>
      <c r="AR4" s="107"/>
      <c r="AS4" s="107"/>
      <c r="AT4" s="107"/>
      <c r="AU4" s="276">
        <v>0.5</v>
      </c>
      <c r="AV4" s="277">
        <v>0.5</v>
      </c>
      <c r="AW4" s="141" t="s">
        <v>278</v>
      </c>
      <c r="AX4" s="238"/>
      <c r="AY4" s="9"/>
      <c r="AZ4" s="9"/>
      <c r="BA4" s="105"/>
      <c r="BB4" s="86"/>
      <c r="BC4" s="179" t="s">
        <v>59</v>
      </c>
      <c r="BD4" s="107"/>
      <c r="BE4" s="107"/>
      <c r="BF4" s="255"/>
      <c r="BG4" s="273">
        <v>0.5</v>
      </c>
      <c r="BH4" s="83">
        <v>0.5</v>
      </c>
      <c r="BI4" s="179" t="s">
        <v>59</v>
      </c>
      <c r="BJ4" s="107"/>
      <c r="BK4" s="250"/>
      <c r="BL4" s="251"/>
      <c r="BM4" s="273">
        <v>0.5</v>
      </c>
      <c r="BN4" s="83">
        <v>0.5</v>
      </c>
      <c r="BO4" s="166" t="s">
        <v>280</v>
      </c>
      <c r="BP4" s="238"/>
      <c r="BQ4" s="9"/>
      <c r="BR4" s="9"/>
      <c r="BS4" s="105"/>
      <c r="BT4" s="266"/>
    </row>
    <row r="5" spans="1:81" x14ac:dyDescent="0.25">
      <c r="A5" s="173" t="s">
        <v>60</v>
      </c>
      <c r="B5" s="107"/>
      <c r="C5" s="107"/>
      <c r="D5" s="112"/>
      <c r="E5" s="258">
        <v>0.5</v>
      </c>
      <c r="F5" s="83">
        <v>0.5</v>
      </c>
      <c r="G5" s="181" t="s">
        <v>61</v>
      </c>
      <c r="H5" s="107"/>
      <c r="I5" s="107"/>
      <c r="J5" s="112"/>
      <c r="K5" s="258">
        <v>0.5</v>
      </c>
      <c r="L5" s="83">
        <v>0.5</v>
      </c>
      <c r="M5" s="172" t="s">
        <v>116</v>
      </c>
      <c r="N5" s="242"/>
      <c r="O5" s="242"/>
      <c r="P5" s="242"/>
      <c r="Q5" s="240"/>
      <c r="R5" s="87"/>
      <c r="S5" s="185" t="s">
        <v>60</v>
      </c>
      <c r="T5" s="249"/>
      <c r="U5" s="250"/>
      <c r="V5" s="251"/>
      <c r="W5" s="258">
        <v>0.5</v>
      </c>
      <c r="X5" s="83">
        <v>0.5</v>
      </c>
      <c r="Y5" s="199" t="s">
        <v>115</v>
      </c>
      <c r="Z5" s="249"/>
      <c r="AA5" s="250"/>
      <c r="AB5" s="251"/>
      <c r="AC5" s="259"/>
      <c r="AD5" s="87"/>
      <c r="AE5" s="173" t="s">
        <v>3</v>
      </c>
      <c r="AF5" s="107"/>
      <c r="AG5" s="107"/>
      <c r="AH5" s="245"/>
      <c r="AI5" s="258">
        <v>0.5</v>
      </c>
      <c r="AJ5" s="83">
        <v>0.5</v>
      </c>
      <c r="AK5" s="173" t="s">
        <v>4</v>
      </c>
      <c r="AL5" s="249"/>
      <c r="AM5" s="250"/>
      <c r="AN5" s="251"/>
      <c r="AO5" s="258">
        <v>0.5</v>
      </c>
      <c r="AP5" s="83">
        <v>0.5</v>
      </c>
      <c r="AQ5" s="170" t="s">
        <v>115</v>
      </c>
      <c r="AR5" s="241"/>
      <c r="AS5" s="241"/>
      <c r="AT5" s="241"/>
      <c r="AU5" s="240"/>
      <c r="AV5" s="270"/>
      <c r="AW5" s="206" t="s">
        <v>60</v>
      </c>
      <c r="AX5" s="249"/>
      <c r="AY5" s="250"/>
      <c r="AZ5" s="251"/>
      <c r="BA5" s="88">
        <v>0.5</v>
      </c>
      <c r="BB5" s="83">
        <v>0.5</v>
      </c>
      <c r="BC5" s="182" t="s">
        <v>61</v>
      </c>
      <c r="BD5" s="107"/>
      <c r="BE5" s="107"/>
      <c r="BF5" s="107"/>
      <c r="BG5" s="258">
        <v>0.5</v>
      </c>
      <c r="BH5" s="83">
        <v>0.5</v>
      </c>
      <c r="BI5" s="182" t="s">
        <v>61</v>
      </c>
      <c r="BJ5" s="107"/>
      <c r="BK5" s="250"/>
      <c r="BL5" s="251"/>
      <c r="BM5" s="258">
        <v>0.5</v>
      </c>
      <c r="BN5" s="83">
        <v>0.5</v>
      </c>
      <c r="BO5" s="166" t="s">
        <v>281</v>
      </c>
      <c r="BP5" s="238"/>
      <c r="BQ5" s="9"/>
      <c r="BR5" s="9"/>
      <c r="BS5" s="105"/>
      <c r="BT5" s="86"/>
    </row>
    <row r="6" spans="1:81" x14ac:dyDescent="0.25">
      <c r="A6" s="181" t="s">
        <v>5</v>
      </c>
      <c r="B6" s="107"/>
      <c r="C6" s="107"/>
      <c r="D6" s="112"/>
      <c r="E6" s="258">
        <v>0.5</v>
      </c>
      <c r="F6" s="83">
        <v>0.5</v>
      </c>
      <c r="G6" s="214" t="s">
        <v>63</v>
      </c>
      <c r="H6" s="241"/>
      <c r="I6" s="241"/>
      <c r="J6" s="241"/>
      <c r="K6" s="240"/>
      <c r="L6" s="87"/>
      <c r="M6" s="173" t="s">
        <v>118</v>
      </c>
      <c r="N6" s="107"/>
      <c r="O6" s="107"/>
      <c r="P6" s="112"/>
      <c r="Q6" s="88">
        <v>0.5</v>
      </c>
      <c r="R6" s="83">
        <v>0.5</v>
      </c>
      <c r="S6" s="181" t="s">
        <v>62</v>
      </c>
      <c r="T6" s="249"/>
      <c r="U6" s="250"/>
      <c r="V6" s="251"/>
      <c r="W6" s="258">
        <v>0.5</v>
      </c>
      <c r="X6" s="83">
        <v>0.5</v>
      </c>
      <c r="Y6" s="218" t="s">
        <v>117</v>
      </c>
      <c r="Z6" s="249"/>
      <c r="AA6" s="250"/>
      <c r="AB6" s="251"/>
      <c r="AC6" s="259"/>
      <c r="AD6" s="87"/>
      <c r="AE6" s="181" t="s">
        <v>5</v>
      </c>
      <c r="AF6" s="107"/>
      <c r="AG6" s="107"/>
      <c r="AH6" s="245"/>
      <c r="AI6" s="258">
        <v>0.5</v>
      </c>
      <c r="AJ6" s="83">
        <v>0.5</v>
      </c>
      <c r="AK6" s="181" t="s">
        <v>6</v>
      </c>
      <c r="AL6" s="249"/>
      <c r="AM6" s="250"/>
      <c r="AN6" s="251"/>
      <c r="AO6" s="258">
        <v>0.5</v>
      </c>
      <c r="AP6" s="83">
        <v>0.5</v>
      </c>
      <c r="AQ6" s="172" t="s">
        <v>117</v>
      </c>
      <c r="AR6" s="242"/>
      <c r="AS6" s="242"/>
      <c r="AT6" s="242"/>
      <c r="AU6" s="240"/>
      <c r="AV6" s="87"/>
      <c r="AW6" s="185" t="s">
        <v>5</v>
      </c>
      <c r="AX6" s="249"/>
      <c r="AY6" s="250"/>
      <c r="AZ6" s="251"/>
      <c r="BA6" s="88">
        <v>0.5</v>
      </c>
      <c r="BB6" s="83">
        <v>0.5</v>
      </c>
      <c r="BC6" s="170" t="s">
        <v>63</v>
      </c>
      <c r="BD6" s="241"/>
      <c r="BE6" s="241"/>
      <c r="BF6" s="241"/>
      <c r="BG6" s="240"/>
      <c r="BH6" s="87"/>
      <c r="BI6" s="170" t="s">
        <v>63</v>
      </c>
      <c r="BJ6" s="241"/>
      <c r="BK6" s="250"/>
      <c r="BL6" s="251"/>
      <c r="BM6" s="240"/>
      <c r="BN6" s="87"/>
      <c r="BO6" s="173" t="s">
        <v>5</v>
      </c>
      <c r="BP6" s="107"/>
      <c r="BQ6" s="107"/>
      <c r="BR6" s="245"/>
      <c r="BS6" s="258">
        <v>0.5</v>
      </c>
      <c r="BT6" s="88">
        <v>0.5</v>
      </c>
    </row>
    <row r="7" spans="1:81" x14ac:dyDescent="0.25">
      <c r="A7" s="181" t="s">
        <v>120</v>
      </c>
      <c r="B7" s="107"/>
      <c r="C7" s="107"/>
      <c r="D7" s="112"/>
      <c r="E7" s="258">
        <v>0.5</v>
      </c>
      <c r="F7" s="83">
        <v>0.5</v>
      </c>
      <c r="G7" s="210" t="s">
        <v>286</v>
      </c>
      <c r="H7" s="238"/>
      <c r="I7" s="9"/>
      <c r="J7" s="9"/>
      <c r="K7" s="105"/>
      <c r="L7" s="86"/>
      <c r="M7" s="181" t="s">
        <v>7</v>
      </c>
      <c r="N7" s="107"/>
      <c r="O7" s="107"/>
      <c r="P7" s="112"/>
      <c r="Q7" s="88">
        <v>0.5</v>
      </c>
      <c r="R7" s="83">
        <v>0.5</v>
      </c>
      <c r="S7" s="181" t="s">
        <v>64</v>
      </c>
      <c r="T7" s="249"/>
      <c r="U7" s="250"/>
      <c r="V7" s="251"/>
      <c r="W7" s="258">
        <v>0.5</v>
      </c>
      <c r="X7" s="83">
        <v>0.5</v>
      </c>
      <c r="Y7" s="173" t="s">
        <v>119</v>
      </c>
      <c r="Z7" s="107"/>
      <c r="AA7" s="107"/>
      <c r="AB7" s="107"/>
      <c r="AC7" s="258">
        <v>0.5</v>
      </c>
      <c r="AD7" s="83">
        <v>0.5</v>
      </c>
      <c r="AE7" s="181" t="s">
        <v>7</v>
      </c>
      <c r="AF7" s="107"/>
      <c r="AG7" s="107"/>
      <c r="AH7" s="245"/>
      <c r="AI7" s="258">
        <v>0.5</v>
      </c>
      <c r="AJ7" s="83">
        <v>0.5</v>
      </c>
      <c r="AK7" s="199" t="s">
        <v>8</v>
      </c>
      <c r="AL7" s="249"/>
      <c r="AM7" s="250"/>
      <c r="AN7" s="251"/>
      <c r="AO7" s="240"/>
      <c r="AP7" s="87"/>
      <c r="AQ7" s="173" t="s">
        <v>119</v>
      </c>
      <c r="AR7" s="107"/>
      <c r="AS7" s="107"/>
      <c r="AT7" s="245"/>
      <c r="AU7" s="258">
        <v>0.5</v>
      </c>
      <c r="AV7" s="83">
        <v>0.5</v>
      </c>
      <c r="AW7" s="185" t="s">
        <v>120</v>
      </c>
      <c r="AX7" s="249"/>
      <c r="AY7" s="250"/>
      <c r="AZ7" s="251"/>
      <c r="BA7" s="88">
        <v>0.5</v>
      </c>
      <c r="BB7" s="83">
        <v>0.5</v>
      </c>
      <c r="BC7" s="172" t="s">
        <v>65</v>
      </c>
      <c r="BD7" s="242"/>
      <c r="BE7" s="242"/>
      <c r="BF7" s="242"/>
      <c r="BG7" s="240"/>
      <c r="BH7" s="87"/>
      <c r="BI7" s="172" t="s">
        <v>65</v>
      </c>
      <c r="BJ7" s="242"/>
      <c r="BK7" s="250"/>
      <c r="BL7" s="251"/>
      <c r="BM7" s="240"/>
      <c r="BN7" s="87"/>
      <c r="BO7" s="181" t="s">
        <v>7</v>
      </c>
      <c r="BP7" s="107"/>
      <c r="BQ7" s="107"/>
      <c r="BR7" s="245"/>
      <c r="BS7" s="258">
        <v>0.5</v>
      </c>
      <c r="BT7" s="88">
        <v>0.5</v>
      </c>
      <c r="BU7" s="6"/>
      <c r="BV7" s="6"/>
    </row>
    <row r="8" spans="1:81" x14ac:dyDescent="0.25">
      <c r="A8" s="185" t="s">
        <v>122</v>
      </c>
      <c r="D8" s="245"/>
      <c r="E8" s="258">
        <v>0.5</v>
      </c>
      <c r="F8" s="83">
        <v>0.5</v>
      </c>
      <c r="G8" s="210" t="s">
        <v>287</v>
      </c>
      <c r="H8" s="238"/>
      <c r="I8" s="9"/>
      <c r="J8" s="9"/>
      <c r="K8" s="105"/>
      <c r="L8" s="86"/>
      <c r="M8" s="181" t="s">
        <v>121</v>
      </c>
      <c r="N8" s="107"/>
      <c r="O8" s="107"/>
      <c r="P8" s="112"/>
      <c r="Q8" s="88">
        <v>0.5</v>
      </c>
      <c r="R8" s="83">
        <v>0.5</v>
      </c>
      <c r="S8" s="199" t="s">
        <v>66</v>
      </c>
      <c r="T8" s="249"/>
      <c r="U8" s="250"/>
      <c r="V8" s="251"/>
      <c r="W8" s="259"/>
      <c r="X8" s="87"/>
      <c r="Y8" s="181" t="s">
        <v>121</v>
      </c>
      <c r="Z8" s="107"/>
      <c r="AA8" s="107"/>
      <c r="AB8" s="107"/>
      <c r="AC8" s="258">
        <v>0.5</v>
      </c>
      <c r="AD8" s="83">
        <v>0.5</v>
      </c>
      <c r="AE8" s="181" t="s">
        <v>184</v>
      </c>
      <c r="AF8" s="107"/>
      <c r="AG8" s="107"/>
      <c r="AH8" s="245"/>
      <c r="AI8" s="258">
        <v>0.5</v>
      </c>
      <c r="AJ8" s="83">
        <v>0.5</v>
      </c>
      <c r="AK8" s="200" t="s">
        <v>9</v>
      </c>
      <c r="AL8" s="249"/>
      <c r="AM8" s="250"/>
      <c r="AN8" s="251"/>
      <c r="AO8" s="240"/>
      <c r="AP8" s="87"/>
      <c r="AQ8" s="181" t="s">
        <v>121</v>
      </c>
      <c r="AR8" s="107"/>
      <c r="AS8" s="107"/>
      <c r="AT8" s="245"/>
      <c r="AU8" s="258">
        <v>0.5</v>
      </c>
      <c r="AV8" s="83">
        <v>0.5</v>
      </c>
      <c r="AW8" s="185" t="s">
        <v>122</v>
      </c>
      <c r="AX8" s="249"/>
      <c r="AY8" s="250"/>
      <c r="AZ8" s="251"/>
      <c r="BA8" s="84">
        <v>0.5</v>
      </c>
      <c r="BB8" s="83">
        <v>0.5</v>
      </c>
      <c r="BC8" s="173" t="s">
        <v>67</v>
      </c>
      <c r="BD8" s="107"/>
      <c r="BE8" s="107"/>
      <c r="BF8" s="245"/>
      <c r="BG8" s="258">
        <v>0.5</v>
      </c>
      <c r="BH8" s="83">
        <v>0.5</v>
      </c>
      <c r="BI8" s="173" t="s">
        <v>67</v>
      </c>
      <c r="BJ8" s="107"/>
      <c r="BK8" s="250"/>
      <c r="BL8" s="245"/>
      <c r="BM8" s="258">
        <v>0.5</v>
      </c>
      <c r="BN8" s="83">
        <v>0.5</v>
      </c>
      <c r="BO8" s="181" t="s">
        <v>184</v>
      </c>
      <c r="BP8" s="107"/>
      <c r="BQ8" s="107"/>
      <c r="BR8" s="245"/>
      <c r="BS8" s="258">
        <v>0.5</v>
      </c>
      <c r="BT8" s="88">
        <v>0.5</v>
      </c>
      <c r="BU8" s="6"/>
      <c r="BV8" s="6"/>
    </row>
    <row r="9" spans="1:81" x14ac:dyDescent="0.25">
      <c r="A9" s="186" t="s">
        <v>123</v>
      </c>
      <c r="B9" s="241"/>
      <c r="C9" s="241"/>
      <c r="D9" s="241"/>
      <c r="E9" s="240"/>
      <c r="F9" s="87"/>
      <c r="G9" s="173" t="s">
        <v>69</v>
      </c>
      <c r="H9" s="107"/>
      <c r="I9" s="107"/>
      <c r="J9" s="112"/>
      <c r="K9" s="258">
        <v>0.5</v>
      </c>
      <c r="L9" s="83">
        <v>0.5</v>
      </c>
      <c r="M9" s="181" t="s">
        <v>124</v>
      </c>
      <c r="N9" s="107"/>
      <c r="O9" s="107"/>
      <c r="P9" s="112"/>
      <c r="Q9" s="88">
        <v>0.5</v>
      </c>
      <c r="R9" s="83">
        <v>0.5</v>
      </c>
      <c r="S9" s="200" t="s">
        <v>68</v>
      </c>
      <c r="T9" s="249"/>
      <c r="U9" s="250"/>
      <c r="V9" s="251"/>
      <c r="W9" s="259"/>
      <c r="X9" s="87"/>
      <c r="Y9" s="181" t="s">
        <v>69</v>
      </c>
      <c r="Z9" s="107"/>
      <c r="AA9" s="107"/>
      <c r="AB9" s="107"/>
      <c r="AC9" s="258">
        <v>0.5</v>
      </c>
      <c r="AD9" s="83">
        <v>0.5</v>
      </c>
      <c r="AE9" s="182" t="s">
        <v>10</v>
      </c>
      <c r="AF9" s="107"/>
      <c r="AG9" s="107"/>
      <c r="AH9" s="245"/>
      <c r="AI9" s="258">
        <v>0.5</v>
      </c>
      <c r="AJ9" s="83">
        <v>0.5</v>
      </c>
      <c r="AK9" s="181" t="s">
        <v>11</v>
      </c>
      <c r="AL9" s="107"/>
      <c r="AM9" s="107"/>
      <c r="AN9" s="245"/>
      <c r="AO9" s="258">
        <v>0.5</v>
      </c>
      <c r="AP9" s="83">
        <v>0.5</v>
      </c>
      <c r="AQ9" s="181" t="s">
        <v>69</v>
      </c>
      <c r="AR9" s="107"/>
      <c r="AS9" s="107"/>
      <c r="AT9" s="245"/>
      <c r="AU9" s="258">
        <v>0.5</v>
      </c>
      <c r="AV9" s="83">
        <v>0.5</v>
      </c>
      <c r="AW9" s="186" t="s">
        <v>123</v>
      </c>
      <c r="AX9" s="249"/>
      <c r="AY9" s="250"/>
      <c r="AZ9" s="251"/>
      <c r="BA9" s="240"/>
      <c r="BB9" s="87"/>
      <c r="BC9" s="181" t="s">
        <v>69</v>
      </c>
      <c r="BD9" s="107"/>
      <c r="BE9" s="107"/>
      <c r="BF9" s="245"/>
      <c r="BG9" s="258">
        <v>0.5</v>
      </c>
      <c r="BH9" s="83">
        <v>0.5</v>
      </c>
      <c r="BI9" s="181" t="s">
        <v>69</v>
      </c>
      <c r="BJ9" s="107"/>
      <c r="BK9" s="250"/>
      <c r="BL9" s="245"/>
      <c r="BM9" s="258">
        <v>0.5</v>
      </c>
      <c r="BN9" s="83">
        <v>0.5</v>
      </c>
      <c r="BO9" s="182" t="s">
        <v>10</v>
      </c>
      <c r="BP9" s="107"/>
      <c r="BQ9" s="107"/>
      <c r="BR9" s="245"/>
      <c r="BS9" s="258">
        <v>0.5</v>
      </c>
      <c r="BT9" s="88">
        <v>0.5</v>
      </c>
      <c r="BU9" s="6"/>
      <c r="BV9" s="6"/>
    </row>
    <row r="10" spans="1:81" x14ac:dyDescent="0.25">
      <c r="A10" s="208" t="s">
        <v>126</v>
      </c>
      <c r="B10" s="242"/>
      <c r="C10" s="242"/>
      <c r="D10" s="242"/>
      <c r="E10" s="240"/>
      <c r="F10" s="87"/>
      <c r="G10" s="181" t="s">
        <v>13</v>
      </c>
      <c r="H10" s="107"/>
      <c r="I10" s="107"/>
      <c r="J10" s="112"/>
      <c r="K10" s="258">
        <v>0.5</v>
      </c>
      <c r="L10" s="83">
        <v>0.5</v>
      </c>
      <c r="M10" s="182" t="s">
        <v>127</v>
      </c>
      <c r="N10" s="107"/>
      <c r="O10" s="107"/>
      <c r="P10" s="112"/>
      <c r="Q10" s="84">
        <v>0.5</v>
      </c>
      <c r="R10" s="83">
        <v>0.5</v>
      </c>
      <c r="S10" s="181" t="s">
        <v>70</v>
      </c>
      <c r="T10" s="249"/>
      <c r="U10" s="250"/>
      <c r="V10" s="251"/>
      <c r="W10" s="258">
        <v>0.5</v>
      </c>
      <c r="X10" s="83">
        <v>0.5</v>
      </c>
      <c r="Y10" s="181" t="s">
        <v>125</v>
      </c>
      <c r="Z10" s="107"/>
      <c r="AA10" s="107"/>
      <c r="AB10" s="107"/>
      <c r="AC10" s="258">
        <v>0.5</v>
      </c>
      <c r="AD10" s="83">
        <v>0.5</v>
      </c>
      <c r="AE10" s="170" t="s">
        <v>12</v>
      </c>
      <c r="AF10" s="241"/>
      <c r="AG10" s="241"/>
      <c r="AH10" s="241"/>
      <c r="AI10" s="240"/>
      <c r="AJ10" s="87"/>
      <c r="AK10" s="181" t="s">
        <v>13</v>
      </c>
      <c r="AL10" s="107"/>
      <c r="AM10" s="107"/>
      <c r="AN10" s="245"/>
      <c r="AO10" s="258">
        <v>0.5</v>
      </c>
      <c r="AP10" s="83">
        <v>0.5</v>
      </c>
      <c r="AQ10" s="181" t="s">
        <v>125</v>
      </c>
      <c r="AR10" s="107"/>
      <c r="AS10" s="107"/>
      <c r="AT10" s="245"/>
      <c r="AU10" s="258">
        <v>0.5</v>
      </c>
      <c r="AV10" s="83">
        <v>0.5</v>
      </c>
      <c r="AW10" s="188" t="s">
        <v>126</v>
      </c>
      <c r="AX10" s="249"/>
      <c r="AY10" s="250"/>
      <c r="AZ10" s="251"/>
      <c r="BA10" s="240"/>
      <c r="BB10" s="87"/>
      <c r="BC10" s="181" t="s">
        <v>13</v>
      </c>
      <c r="BD10" s="107"/>
      <c r="BE10" s="107"/>
      <c r="BF10" s="245"/>
      <c r="BG10" s="258">
        <v>0.5</v>
      </c>
      <c r="BH10" s="83">
        <v>0.5</v>
      </c>
      <c r="BI10" s="181" t="s">
        <v>13</v>
      </c>
      <c r="BJ10" s="107"/>
      <c r="BK10" s="250"/>
      <c r="BL10" s="245"/>
      <c r="BM10" s="258">
        <v>0.5</v>
      </c>
      <c r="BN10" s="83">
        <v>0.5</v>
      </c>
      <c r="BO10" s="170" t="s">
        <v>12</v>
      </c>
      <c r="BP10" s="249"/>
      <c r="BQ10" s="241"/>
      <c r="BR10" s="241"/>
      <c r="BS10" s="240"/>
      <c r="BT10" s="270"/>
      <c r="BU10" s="6"/>
      <c r="BV10" s="6"/>
    </row>
    <row r="11" spans="1:81" x14ac:dyDescent="0.25">
      <c r="A11" s="166" t="s">
        <v>269</v>
      </c>
      <c r="B11" s="238"/>
      <c r="C11" s="9"/>
      <c r="D11" s="9"/>
      <c r="E11" s="105"/>
      <c r="F11" s="86"/>
      <c r="G11" s="181" t="s">
        <v>71</v>
      </c>
      <c r="H11" s="107"/>
      <c r="I11" s="107"/>
      <c r="J11" s="112"/>
      <c r="K11" s="258">
        <v>0.5</v>
      </c>
      <c r="L11" s="83">
        <v>0.5</v>
      </c>
      <c r="M11" s="216" t="s">
        <v>130</v>
      </c>
      <c r="N11" s="249"/>
      <c r="O11" s="250"/>
      <c r="P11" s="251"/>
      <c r="Q11" s="240"/>
      <c r="R11" s="87"/>
      <c r="S11" s="181" t="s">
        <v>14</v>
      </c>
      <c r="T11" s="249"/>
      <c r="U11" s="250"/>
      <c r="V11" s="251"/>
      <c r="W11" s="258">
        <v>0.5</v>
      </c>
      <c r="X11" s="83">
        <v>0.5</v>
      </c>
      <c r="Y11" s="182" t="s">
        <v>128</v>
      </c>
      <c r="Z11" s="107"/>
      <c r="AA11" s="107"/>
      <c r="AB11" s="107"/>
      <c r="AC11" s="258">
        <v>0.5</v>
      </c>
      <c r="AD11" s="83">
        <v>0.5</v>
      </c>
      <c r="AE11" s="172" t="s">
        <v>185</v>
      </c>
      <c r="AF11" s="242"/>
      <c r="AG11" s="242"/>
      <c r="AH11" s="242"/>
      <c r="AI11" s="240"/>
      <c r="AJ11" s="87"/>
      <c r="AK11" s="181" t="s">
        <v>14</v>
      </c>
      <c r="AL11" s="107"/>
      <c r="AM11" s="107"/>
      <c r="AN11" s="245"/>
      <c r="AO11" s="258">
        <v>0.5</v>
      </c>
      <c r="AP11" s="83">
        <v>0.5</v>
      </c>
      <c r="AQ11" s="182" t="s">
        <v>128</v>
      </c>
      <c r="AR11" s="107"/>
      <c r="AS11" s="107"/>
      <c r="AT11" s="245"/>
      <c r="AU11" s="258">
        <v>0.5</v>
      </c>
      <c r="AV11" s="83">
        <v>0.5</v>
      </c>
      <c r="AW11" s="185" t="s">
        <v>129</v>
      </c>
      <c r="AX11" s="107"/>
      <c r="AY11" s="107"/>
      <c r="AZ11" s="245"/>
      <c r="BA11" s="88">
        <v>0.5</v>
      </c>
      <c r="BB11" s="83">
        <v>0.5</v>
      </c>
      <c r="BC11" s="181" t="s">
        <v>71</v>
      </c>
      <c r="BD11" s="107"/>
      <c r="BE11" s="107"/>
      <c r="BF11" s="245"/>
      <c r="BG11" s="258">
        <v>0.5</v>
      </c>
      <c r="BH11" s="83">
        <v>0.5</v>
      </c>
      <c r="BI11" s="181" t="s">
        <v>71</v>
      </c>
      <c r="BJ11" s="107"/>
      <c r="BK11" s="250"/>
      <c r="BL11" s="245"/>
      <c r="BM11" s="258">
        <v>0.5</v>
      </c>
      <c r="BN11" s="83">
        <v>0.5</v>
      </c>
      <c r="BO11" s="172" t="s">
        <v>185</v>
      </c>
      <c r="BP11" s="249"/>
      <c r="BQ11" s="242"/>
      <c r="BR11" s="242"/>
      <c r="BS11" s="240"/>
      <c r="BT11" s="269"/>
      <c r="BU11" s="6"/>
      <c r="BV11" s="6"/>
    </row>
    <row r="12" spans="1:81" x14ac:dyDescent="0.25">
      <c r="A12" s="206" t="s">
        <v>72</v>
      </c>
      <c r="B12" s="107"/>
      <c r="C12" s="107"/>
      <c r="D12" s="245"/>
      <c r="E12" s="258">
        <v>0.5</v>
      </c>
      <c r="F12" s="83">
        <v>0.5</v>
      </c>
      <c r="G12" s="181" t="s">
        <v>73</v>
      </c>
      <c r="H12" s="107"/>
      <c r="I12" s="107"/>
      <c r="J12" s="112"/>
      <c r="K12" s="258">
        <v>0.5</v>
      </c>
      <c r="L12" s="83">
        <v>0.5</v>
      </c>
      <c r="M12" s="200" t="s">
        <v>131</v>
      </c>
      <c r="N12" s="249"/>
      <c r="O12" s="250"/>
      <c r="P12" s="251"/>
      <c r="Q12" s="240"/>
      <c r="R12" s="87"/>
      <c r="S12" s="181" t="s">
        <v>72</v>
      </c>
      <c r="T12" s="249"/>
      <c r="U12" s="250"/>
      <c r="V12" s="251"/>
      <c r="W12" s="258">
        <v>0.5</v>
      </c>
      <c r="X12" s="83">
        <v>0.5</v>
      </c>
      <c r="Y12" s="170" t="s">
        <v>272</v>
      </c>
      <c r="Z12" s="241"/>
      <c r="AA12" s="241"/>
      <c r="AB12" s="241"/>
      <c r="AC12" s="240"/>
      <c r="AD12" s="87"/>
      <c r="AE12" s="173" t="s">
        <v>275</v>
      </c>
      <c r="AF12" s="107"/>
      <c r="AG12" s="107"/>
      <c r="AH12" s="245"/>
      <c r="AI12" s="258">
        <v>0.5</v>
      </c>
      <c r="AJ12" s="83">
        <v>0.5</v>
      </c>
      <c r="AK12" s="181" t="s">
        <v>15</v>
      </c>
      <c r="AL12" s="107"/>
      <c r="AM12" s="107"/>
      <c r="AN12" s="245"/>
      <c r="AO12" s="258">
        <v>0.5</v>
      </c>
      <c r="AP12" s="83">
        <v>0.5</v>
      </c>
      <c r="AQ12" s="170" t="s">
        <v>272</v>
      </c>
      <c r="AR12" s="241"/>
      <c r="AS12" s="241"/>
      <c r="AT12" s="241"/>
      <c r="AU12" s="240"/>
      <c r="AV12" s="87"/>
      <c r="AW12" s="185" t="s">
        <v>72</v>
      </c>
      <c r="AX12" s="107"/>
      <c r="AY12" s="107"/>
      <c r="AZ12" s="245"/>
      <c r="BA12" s="88">
        <v>0.5</v>
      </c>
      <c r="BB12" s="83">
        <v>0.5</v>
      </c>
      <c r="BC12" s="182" t="s">
        <v>73</v>
      </c>
      <c r="BD12" s="107"/>
      <c r="BE12" s="107"/>
      <c r="BF12" s="245"/>
      <c r="BG12" s="258">
        <v>0.5</v>
      </c>
      <c r="BH12" s="83">
        <v>0.5</v>
      </c>
      <c r="BI12" s="182" t="s">
        <v>73</v>
      </c>
      <c r="BJ12" s="107"/>
      <c r="BK12" s="250"/>
      <c r="BL12" s="245"/>
      <c r="BM12" s="258">
        <v>0.5</v>
      </c>
      <c r="BN12" s="83">
        <v>0.5</v>
      </c>
      <c r="BO12" s="173" t="s">
        <v>275</v>
      </c>
      <c r="BP12" s="249"/>
      <c r="BQ12" s="107"/>
      <c r="BR12" s="245"/>
      <c r="BS12" s="83">
        <v>0.5</v>
      </c>
      <c r="BT12" s="258">
        <v>0.5</v>
      </c>
      <c r="BU12" s="6"/>
      <c r="BV12" s="6"/>
    </row>
    <row r="13" spans="1:81" ht="14.25" customHeight="1" x14ac:dyDescent="0.25">
      <c r="A13" s="185" t="s">
        <v>16</v>
      </c>
      <c r="B13" s="107"/>
      <c r="C13" s="107"/>
      <c r="D13" s="245"/>
      <c r="E13" s="258">
        <v>0.5</v>
      </c>
      <c r="F13" s="83">
        <v>0.5</v>
      </c>
      <c r="G13" s="199" t="s">
        <v>75</v>
      </c>
      <c r="H13" s="241"/>
      <c r="I13" s="241"/>
      <c r="J13" s="241"/>
      <c r="K13" s="240"/>
      <c r="L13" s="87"/>
      <c r="M13" s="181" t="s">
        <v>133</v>
      </c>
      <c r="N13" s="249"/>
      <c r="O13" s="250"/>
      <c r="P13" s="251"/>
      <c r="Q13" s="88">
        <v>0.5</v>
      </c>
      <c r="R13" s="83">
        <v>0.5</v>
      </c>
      <c r="S13" s="181" t="s">
        <v>74</v>
      </c>
      <c r="T13" s="249"/>
      <c r="U13" s="250"/>
      <c r="V13" s="251"/>
      <c r="W13" s="258">
        <v>0.5</v>
      </c>
      <c r="X13" s="83">
        <v>0.5</v>
      </c>
      <c r="Y13" s="172" t="s">
        <v>132</v>
      </c>
      <c r="Z13" s="242"/>
      <c r="AA13" s="242"/>
      <c r="AB13" s="242"/>
      <c r="AC13" s="240"/>
      <c r="AD13" s="87"/>
      <c r="AE13" s="181" t="s">
        <v>16</v>
      </c>
      <c r="AF13" s="107"/>
      <c r="AG13" s="107"/>
      <c r="AH13" s="245"/>
      <c r="AI13" s="258">
        <v>0.5</v>
      </c>
      <c r="AJ13" s="83">
        <v>0.5</v>
      </c>
      <c r="AK13" s="182" t="s">
        <v>17</v>
      </c>
      <c r="AL13" s="107"/>
      <c r="AM13" s="107"/>
      <c r="AN13" s="245"/>
      <c r="AO13" s="258">
        <v>0.5</v>
      </c>
      <c r="AP13" s="83">
        <v>0.5</v>
      </c>
      <c r="AQ13" s="172" t="s">
        <v>132</v>
      </c>
      <c r="AR13" s="242"/>
      <c r="AS13" s="242"/>
      <c r="AT13" s="242"/>
      <c r="AU13" s="240"/>
      <c r="AV13" s="87"/>
      <c r="AW13" s="185" t="s">
        <v>16</v>
      </c>
      <c r="AX13" s="107"/>
      <c r="AY13" s="107"/>
      <c r="AZ13" s="245"/>
      <c r="BA13" s="88">
        <v>0.5</v>
      </c>
      <c r="BB13" s="83">
        <v>0.5</v>
      </c>
      <c r="BC13" s="170" t="s">
        <v>75</v>
      </c>
      <c r="BD13" s="249"/>
      <c r="BE13" s="241"/>
      <c r="BF13" s="241"/>
      <c r="BG13" s="240"/>
      <c r="BH13" s="87"/>
      <c r="BI13" s="170" t="s">
        <v>75</v>
      </c>
      <c r="BJ13" s="241"/>
      <c r="BK13" s="250"/>
      <c r="BL13" s="107"/>
      <c r="BM13" s="240"/>
      <c r="BN13" s="87"/>
      <c r="BO13" s="181" t="s">
        <v>16</v>
      </c>
      <c r="BP13" s="249"/>
      <c r="BQ13" s="107"/>
      <c r="BR13" s="245"/>
      <c r="BS13" s="83">
        <v>0.5</v>
      </c>
      <c r="BT13" s="258">
        <v>0.5</v>
      </c>
      <c r="BU13" s="6"/>
      <c r="BV13" s="6"/>
    </row>
    <row r="14" spans="1:81" x14ac:dyDescent="0.25">
      <c r="A14" s="185" t="s">
        <v>135</v>
      </c>
      <c r="B14" s="107"/>
      <c r="C14" s="107"/>
      <c r="D14" s="245"/>
      <c r="E14" s="258">
        <v>0.5</v>
      </c>
      <c r="F14" s="83">
        <v>0.5</v>
      </c>
      <c r="G14" s="200" t="s">
        <v>76</v>
      </c>
      <c r="H14" s="242"/>
      <c r="I14" s="242"/>
      <c r="J14" s="242"/>
      <c r="K14" s="240"/>
      <c r="L14" s="87"/>
      <c r="M14" s="181" t="s">
        <v>18</v>
      </c>
      <c r="N14" s="249"/>
      <c r="O14" s="250"/>
      <c r="P14" s="251"/>
      <c r="Q14" s="88">
        <v>0.5</v>
      </c>
      <c r="R14" s="83">
        <v>0.5</v>
      </c>
      <c r="S14" s="181" t="s">
        <v>283</v>
      </c>
      <c r="T14" s="249"/>
      <c r="U14" s="250"/>
      <c r="V14" s="251"/>
      <c r="W14" s="258">
        <v>0.5</v>
      </c>
      <c r="X14" s="83">
        <v>0.5</v>
      </c>
      <c r="Y14" s="173" t="s">
        <v>134</v>
      </c>
      <c r="Z14" s="107"/>
      <c r="AA14" s="107"/>
      <c r="AB14" s="245"/>
      <c r="AC14" s="258">
        <v>0.5</v>
      </c>
      <c r="AD14" s="83">
        <v>0.5</v>
      </c>
      <c r="AE14" s="181" t="s">
        <v>18</v>
      </c>
      <c r="AF14" s="107"/>
      <c r="AG14" s="107"/>
      <c r="AH14" s="245"/>
      <c r="AI14" s="258">
        <v>0.5</v>
      </c>
      <c r="AJ14" s="83">
        <v>0.5</v>
      </c>
      <c r="AK14" s="166" t="s">
        <v>276</v>
      </c>
      <c r="AL14" s="238"/>
      <c r="AM14" s="9"/>
      <c r="AN14" s="9"/>
      <c r="AO14" s="105"/>
      <c r="AP14" s="86"/>
      <c r="AQ14" s="173" t="s">
        <v>134</v>
      </c>
      <c r="AR14" s="107"/>
      <c r="AS14" s="107"/>
      <c r="AT14" s="245"/>
      <c r="AU14" s="258">
        <v>0.5</v>
      </c>
      <c r="AV14" s="83">
        <v>0.5</v>
      </c>
      <c r="AW14" s="185" t="s">
        <v>135</v>
      </c>
      <c r="AX14" s="107"/>
      <c r="AY14" s="107"/>
      <c r="AZ14" s="245"/>
      <c r="BA14" s="88">
        <v>0.5</v>
      </c>
      <c r="BB14" s="83">
        <v>0.5</v>
      </c>
      <c r="BC14" s="172" t="s">
        <v>76</v>
      </c>
      <c r="BD14" s="249"/>
      <c r="BE14" s="242"/>
      <c r="BF14" s="242"/>
      <c r="BG14" s="240"/>
      <c r="BH14" s="87"/>
      <c r="BI14" s="172" t="s">
        <v>76</v>
      </c>
      <c r="BJ14" s="242"/>
      <c r="BK14" s="250"/>
      <c r="BL14" s="107"/>
      <c r="BM14" s="240"/>
      <c r="BN14" s="87"/>
      <c r="BO14" s="181" t="s">
        <v>18</v>
      </c>
      <c r="BP14" s="249"/>
      <c r="BQ14" s="107"/>
      <c r="BR14" s="245"/>
      <c r="BS14" s="83">
        <v>0.5</v>
      </c>
      <c r="BT14" s="258">
        <v>0.5</v>
      </c>
      <c r="BU14" s="6"/>
      <c r="BV14" s="6"/>
    </row>
    <row r="15" spans="1:81" x14ac:dyDescent="0.25">
      <c r="A15" s="185" t="s">
        <v>137</v>
      </c>
      <c r="B15" s="107"/>
      <c r="C15" s="107"/>
      <c r="D15" s="245"/>
      <c r="E15" s="258">
        <v>0.5</v>
      </c>
      <c r="F15" s="83">
        <v>0.5</v>
      </c>
      <c r="G15" s="181" t="s">
        <v>78</v>
      </c>
      <c r="H15" s="107"/>
      <c r="I15" s="107"/>
      <c r="J15" s="245"/>
      <c r="K15" s="258">
        <v>0.5</v>
      </c>
      <c r="L15" s="83">
        <v>0.5</v>
      </c>
      <c r="M15" s="181" t="s">
        <v>136</v>
      </c>
      <c r="N15" s="249"/>
      <c r="O15" s="250"/>
      <c r="P15" s="251"/>
      <c r="Q15" s="88">
        <v>0.5</v>
      </c>
      <c r="R15" s="83">
        <v>0.5</v>
      </c>
      <c r="S15" s="199" t="s">
        <v>77</v>
      </c>
      <c r="T15" s="249"/>
      <c r="U15" s="250"/>
      <c r="V15" s="251"/>
      <c r="W15" s="240"/>
      <c r="X15" s="87"/>
      <c r="Y15" s="181" t="s">
        <v>136</v>
      </c>
      <c r="Z15" s="107"/>
      <c r="AA15" s="107"/>
      <c r="AB15" s="245"/>
      <c r="AC15" s="258">
        <v>0.5</v>
      </c>
      <c r="AD15" s="83">
        <v>0.5</v>
      </c>
      <c r="AE15" s="181" t="s">
        <v>19</v>
      </c>
      <c r="AF15" s="107"/>
      <c r="AG15" s="107"/>
      <c r="AH15" s="245"/>
      <c r="AI15" s="258">
        <v>0.5</v>
      </c>
      <c r="AJ15" s="83">
        <v>0.5</v>
      </c>
      <c r="AK15" s="229" t="s">
        <v>20</v>
      </c>
      <c r="AL15" s="242"/>
      <c r="AM15" s="242"/>
      <c r="AN15" s="242"/>
      <c r="AO15" s="240"/>
      <c r="AP15" s="87"/>
      <c r="AQ15" s="181" t="s">
        <v>136</v>
      </c>
      <c r="AR15" s="107"/>
      <c r="AS15" s="107"/>
      <c r="AT15" s="245"/>
      <c r="AU15" s="258">
        <v>0.5</v>
      </c>
      <c r="AV15" s="83">
        <v>0.5</v>
      </c>
      <c r="AW15" s="207" t="s">
        <v>137</v>
      </c>
      <c r="AX15" s="107"/>
      <c r="AY15" s="107"/>
      <c r="AZ15" s="245"/>
      <c r="BA15" s="84">
        <v>0.5</v>
      </c>
      <c r="BB15" s="83">
        <v>0.5</v>
      </c>
      <c r="BC15" s="173" t="s">
        <v>78</v>
      </c>
      <c r="BD15" s="249"/>
      <c r="BE15" s="107"/>
      <c r="BF15" s="245"/>
      <c r="BG15" s="258">
        <v>0.5</v>
      </c>
      <c r="BH15" s="83">
        <v>0.5</v>
      </c>
      <c r="BI15" s="173" t="s">
        <v>78</v>
      </c>
      <c r="BJ15" s="107"/>
      <c r="BK15" s="107"/>
      <c r="BL15" s="245"/>
      <c r="BM15" s="258">
        <v>0.5</v>
      </c>
      <c r="BN15" s="83">
        <v>0.5</v>
      </c>
      <c r="BO15" s="181" t="s">
        <v>19</v>
      </c>
      <c r="BP15" s="249"/>
      <c r="BQ15" s="107"/>
      <c r="BR15" s="245"/>
      <c r="BS15" s="83">
        <v>0.5</v>
      </c>
      <c r="BT15" s="258">
        <v>0.5</v>
      </c>
      <c r="BU15" s="6"/>
      <c r="BV15" s="6"/>
    </row>
    <row r="16" spans="1:81" x14ac:dyDescent="0.25">
      <c r="A16" s="186" t="s">
        <v>138</v>
      </c>
      <c r="B16" s="241"/>
      <c r="C16" s="241"/>
      <c r="D16" s="241"/>
      <c r="E16" s="240"/>
      <c r="F16" s="87"/>
      <c r="G16" s="181" t="s">
        <v>80</v>
      </c>
      <c r="H16" s="107"/>
      <c r="I16" s="107"/>
      <c r="J16" s="245"/>
      <c r="K16" s="258">
        <v>0.5</v>
      </c>
      <c r="L16" s="83">
        <v>0.5</v>
      </c>
      <c r="M16" s="182" t="s">
        <v>139</v>
      </c>
      <c r="N16" s="249"/>
      <c r="O16" s="250"/>
      <c r="P16" s="251"/>
      <c r="Q16" s="84">
        <v>0.5</v>
      </c>
      <c r="R16" s="83">
        <v>0.5</v>
      </c>
      <c r="S16" s="200" t="s">
        <v>79</v>
      </c>
      <c r="T16" s="249"/>
      <c r="U16" s="250"/>
      <c r="V16" s="251"/>
      <c r="W16" s="240"/>
      <c r="X16" s="87"/>
      <c r="Y16" s="181" t="s">
        <v>80</v>
      </c>
      <c r="Z16" s="107"/>
      <c r="AA16" s="107"/>
      <c r="AB16" s="245"/>
      <c r="AC16" s="258">
        <v>0.5</v>
      </c>
      <c r="AD16" s="83">
        <v>0.5</v>
      </c>
      <c r="AE16" s="182" t="s">
        <v>21</v>
      </c>
      <c r="AF16" s="107"/>
      <c r="AG16" s="107"/>
      <c r="AH16" s="245"/>
      <c r="AI16" s="258">
        <v>0.5</v>
      </c>
      <c r="AJ16" s="83">
        <v>0.5</v>
      </c>
      <c r="AK16" s="181" t="s">
        <v>22</v>
      </c>
      <c r="AL16" s="107"/>
      <c r="AM16" s="107"/>
      <c r="AN16" s="245"/>
      <c r="AO16" s="258">
        <v>0.5</v>
      </c>
      <c r="AP16" s="83">
        <v>0.5</v>
      </c>
      <c r="AQ16" s="181" t="s">
        <v>80</v>
      </c>
      <c r="AR16" s="107"/>
      <c r="AS16" s="107"/>
      <c r="AT16" s="245"/>
      <c r="AU16" s="258">
        <v>0.5</v>
      </c>
      <c r="AV16" s="83">
        <v>0.5</v>
      </c>
      <c r="AW16" s="204" t="s">
        <v>138</v>
      </c>
      <c r="AX16" s="241"/>
      <c r="AY16" s="241"/>
      <c r="AZ16" s="241"/>
      <c r="BA16" s="240"/>
      <c r="BB16" s="87"/>
      <c r="BC16" s="181" t="s">
        <v>80</v>
      </c>
      <c r="BD16" s="249"/>
      <c r="BE16" s="107"/>
      <c r="BF16" s="245"/>
      <c r="BG16" s="258">
        <v>0.5</v>
      </c>
      <c r="BH16" s="83">
        <v>0.5</v>
      </c>
      <c r="BI16" s="181" t="s">
        <v>80</v>
      </c>
      <c r="BJ16" s="107"/>
      <c r="BK16" s="107"/>
      <c r="BL16" s="245"/>
      <c r="BM16" s="258">
        <v>0.5</v>
      </c>
      <c r="BN16" s="83">
        <v>0.5</v>
      </c>
      <c r="BO16" s="182" t="s">
        <v>21</v>
      </c>
      <c r="BP16" s="249"/>
      <c r="BQ16" s="107"/>
      <c r="BR16" s="245"/>
      <c r="BS16" s="83">
        <v>0.5</v>
      </c>
      <c r="BT16" s="258">
        <v>0.5</v>
      </c>
      <c r="BU16" s="6"/>
      <c r="BV16" s="6"/>
    </row>
    <row r="17" spans="1:74" x14ac:dyDescent="0.25">
      <c r="A17" s="188" t="s">
        <v>140</v>
      </c>
      <c r="B17" s="242"/>
      <c r="C17" s="242"/>
      <c r="D17" s="242"/>
      <c r="E17" s="240"/>
      <c r="F17" s="87"/>
      <c r="G17" s="181" t="s">
        <v>24</v>
      </c>
      <c r="H17" s="107"/>
      <c r="I17" s="107"/>
      <c r="J17" s="245"/>
      <c r="K17" s="258">
        <v>0.5</v>
      </c>
      <c r="L17" s="83">
        <v>0.5</v>
      </c>
      <c r="M17" s="210" t="s">
        <v>271</v>
      </c>
      <c r="N17" s="238"/>
      <c r="O17" s="9"/>
      <c r="P17" s="9"/>
      <c r="Q17" s="105"/>
      <c r="R17" s="86"/>
      <c r="S17" s="182" t="s">
        <v>81</v>
      </c>
      <c r="T17" s="249"/>
      <c r="U17" s="250"/>
      <c r="V17" s="251"/>
      <c r="W17" s="258">
        <v>0.5</v>
      </c>
      <c r="X17" s="83">
        <v>0.5</v>
      </c>
      <c r="Y17" s="181" t="s">
        <v>273</v>
      </c>
      <c r="Z17" s="107"/>
      <c r="AA17" s="107"/>
      <c r="AB17" s="245"/>
      <c r="AC17" s="258">
        <v>0.5</v>
      </c>
      <c r="AD17" s="83">
        <v>0.5</v>
      </c>
      <c r="AE17" s="170" t="s">
        <v>23</v>
      </c>
      <c r="AF17" s="241"/>
      <c r="AG17" s="241"/>
      <c r="AH17" s="241"/>
      <c r="AI17" s="240"/>
      <c r="AJ17" s="87"/>
      <c r="AK17" s="181" t="s">
        <v>24</v>
      </c>
      <c r="AL17" s="107"/>
      <c r="AM17" s="107"/>
      <c r="AN17" s="245"/>
      <c r="AO17" s="258">
        <v>0.5</v>
      </c>
      <c r="AP17" s="83">
        <v>0.5</v>
      </c>
      <c r="AQ17" s="181" t="s">
        <v>273</v>
      </c>
      <c r="AR17" s="107"/>
      <c r="AS17" s="107"/>
      <c r="AT17" s="245"/>
      <c r="AU17" s="258">
        <v>0.5</v>
      </c>
      <c r="AV17" s="83">
        <v>0.5</v>
      </c>
      <c r="AW17" s="205" t="s">
        <v>140</v>
      </c>
      <c r="AX17" s="242"/>
      <c r="AY17" s="242"/>
      <c r="AZ17" s="242"/>
      <c r="BA17" s="240"/>
      <c r="BB17" s="87"/>
      <c r="BC17" s="181" t="s">
        <v>24</v>
      </c>
      <c r="BD17" s="249"/>
      <c r="BE17" s="107"/>
      <c r="BF17" s="245"/>
      <c r="BG17" s="258">
        <v>0.5</v>
      </c>
      <c r="BH17" s="83">
        <v>0.5</v>
      </c>
      <c r="BI17" s="181" t="s">
        <v>24</v>
      </c>
      <c r="BJ17" s="107"/>
      <c r="BK17" s="107"/>
      <c r="BL17" s="245"/>
      <c r="BM17" s="258">
        <v>0.5</v>
      </c>
      <c r="BN17" s="83">
        <v>0.5</v>
      </c>
      <c r="BO17" s="170" t="s">
        <v>23</v>
      </c>
      <c r="BP17" s="249"/>
      <c r="BQ17" s="241"/>
      <c r="BR17" s="251"/>
      <c r="BS17" s="240"/>
      <c r="BT17" s="270"/>
      <c r="BU17" s="6"/>
      <c r="BV17" s="6"/>
    </row>
    <row r="18" spans="1:74" x14ac:dyDescent="0.25">
      <c r="A18" s="181" t="s">
        <v>279</v>
      </c>
      <c r="B18" s="107"/>
      <c r="C18" s="107"/>
      <c r="D18" s="245"/>
      <c r="E18" s="258">
        <v>0.5</v>
      </c>
      <c r="F18" s="83">
        <v>0.5</v>
      </c>
      <c r="G18" s="181" t="s">
        <v>82</v>
      </c>
      <c r="H18" s="107"/>
      <c r="I18" s="107"/>
      <c r="J18" s="245"/>
      <c r="K18" s="258">
        <v>0.5</v>
      </c>
      <c r="L18" s="83">
        <v>0.5</v>
      </c>
      <c r="M18" s="217" t="s">
        <v>142</v>
      </c>
      <c r="N18" s="249"/>
      <c r="O18" s="250"/>
      <c r="P18" s="251"/>
      <c r="Q18" s="240"/>
      <c r="R18" s="87"/>
      <c r="S18" s="210" t="s">
        <v>282</v>
      </c>
      <c r="T18" s="238"/>
      <c r="U18" s="9"/>
      <c r="V18" s="9"/>
      <c r="W18" s="105"/>
      <c r="X18" s="86"/>
      <c r="Y18" s="182" t="s">
        <v>141</v>
      </c>
      <c r="Z18" s="107"/>
      <c r="AA18" s="107"/>
      <c r="AB18" s="245"/>
      <c r="AC18" s="258">
        <v>0.5</v>
      </c>
      <c r="AD18" s="83">
        <v>0.5</v>
      </c>
      <c r="AE18" s="172" t="s">
        <v>186</v>
      </c>
      <c r="AF18" s="242"/>
      <c r="AG18" s="242"/>
      <c r="AH18" s="242"/>
      <c r="AI18" s="240"/>
      <c r="AJ18" s="87"/>
      <c r="AK18" s="181" t="s">
        <v>25</v>
      </c>
      <c r="AL18" s="107"/>
      <c r="AM18" s="107"/>
      <c r="AN18" s="245"/>
      <c r="AO18" s="258">
        <v>0.5</v>
      </c>
      <c r="AP18" s="83">
        <v>0.5</v>
      </c>
      <c r="AQ18" s="182" t="s">
        <v>141</v>
      </c>
      <c r="AR18" s="107"/>
      <c r="AS18" s="107"/>
      <c r="AT18" s="245"/>
      <c r="AU18" s="258">
        <v>0.5</v>
      </c>
      <c r="AV18" s="83">
        <v>0.5</v>
      </c>
      <c r="AW18" s="206" t="s">
        <v>279</v>
      </c>
      <c r="AX18" s="107"/>
      <c r="AY18" s="107"/>
      <c r="AZ18" s="245"/>
      <c r="BA18" s="88">
        <v>0.5</v>
      </c>
      <c r="BB18" s="83">
        <v>0.5</v>
      </c>
      <c r="BC18" s="181" t="s">
        <v>82</v>
      </c>
      <c r="BD18" s="249"/>
      <c r="BE18" s="107"/>
      <c r="BF18" s="245"/>
      <c r="BG18" s="258">
        <v>0.5</v>
      </c>
      <c r="BH18" s="83">
        <v>0.5</v>
      </c>
      <c r="BI18" s="181" t="s">
        <v>82</v>
      </c>
      <c r="BJ18" s="107"/>
      <c r="BK18" s="107"/>
      <c r="BL18" s="245"/>
      <c r="BM18" s="258">
        <v>0.5</v>
      </c>
      <c r="BN18" s="83">
        <v>0.5</v>
      </c>
      <c r="BO18" s="172" t="s">
        <v>186</v>
      </c>
      <c r="BP18" s="249"/>
      <c r="BQ18" s="242"/>
      <c r="BR18" s="251"/>
      <c r="BS18" s="240"/>
      <c r="BT18" s="267"/>
      <c r="BU18" s="6"/>
      <c r="BV18" s="6"/>
    </row>
    <row r="19" spans="1:74" x14ac:dyDescent="0.25">
      <c r="A19" s="185" t="s">
        <v>83</v>
      </c>
      <c r="B19" s="107"/>
      <c r="C19" s="107"/>
      <c r="D19" s="245"/>
      <c r="E19" s="258">
        <v>0.5</v>
      </c>
      <c r="F19" s="83">
        <v>0.5</v>
      </c>
      <c r="G19" s="181" t="s">
        <v>84</v>
      </c>
      <c r="H19" s="107"/>
      <c r="I19" s="107"/>
      <c r="J19" s="245"/>
      <c r="K19" s="258">
        <v>0.5</v>
      </c>
      <c r="L19" s="83">
        <v>0.5</v>
      </c>
      <c r="M19" s="200" t="s">
        <v>144</v>
      </c>
      <c r="N19" s="249"/>
      <c r="O19" s="250"/>
      <c r="P19" s="251"/>
      <c r="Q19" s="240"/>
      <c r="R19" s="87"/>
      <c r="S19" s="173" t="s">
        <v>83</v>
      </c>
      <c r="T19" s="249"/>
      <c r="U19" s="250"/>
      <c r="V19" s="251"/>
      <c r="W19" s="258">
        <v>0.5</v>
      </c>
      <c r="X19" s="83">
        <v>0.5</v>
      </c>
      <c r="Y19" s="170" t="s">
        <v>143</v>
      </c>
      <c r="Z19" s="241"/>
      <c r="AA19" s="241"/>
      <c r="AB19" s="241"/>
      <c r="AC19" s="240"/>
      <c r="AD19" s="87"/>
      <c r="AE19" s="173" t="s">
        <v>187</v>
      </c>
      <c r="AF19" s="107"/>
      <c r="AG19" s="107"/>
      <c r="AH19" s="245"/>
      <c r="AI19" s="258">
        <v>0.5</v>
      </c>
      <c r="AJ19" s="83">
        <v>0.5</v>
      </c>
      <c r="AK19" s="181" t="s">
        <v>26</v>
      </c>
      <c r="AL19" s="107"/>
      <c r="AM19" s="107"/>
      <c r="AN19" s="245"/>
      <c r="AO19" s="258">
        <v>0.5</v>
      </c>
      <c r="AP19" s="83">
        <v>0.5</v>
      </c>
      <c r="AQ19" s="170" t="s">
        <v>143</v>
      </c>
      <c r="AR19" s="241"/>
      <c r="AS19" s="241"/>
      <c r="AT19" s="241"/>
      <c r="AU19" s="240"/>
      <c r="AV19" s="87"/>
      <c r="AW19" s="185" t="s">
        <v>83</v>
      </c>
      <c r="AX19" s="107"/>
      <c r="AY19" s="107"/>
      <c r="AZ19" s="245"/>
      <c r="BA19" s="88">
        <v>0.5</v>
      </c>
      <c r="BB19" s="83">
        <v>0.5</v>
      </c>
      <c r="BC19" s="182" t="s">
        <v>84</v>
      </c>
      <c r="BD19" s="249"/>
      <c r="BE19" s="107"/>
      <c r="BF19" s="245"/>
      <c r="BG19" s="258">
        <v>0.5</v>
      </c>
      <c r="BH19" s="83">
        <v>0.5</v>
      </c>
      <c r="BI19" s="182" t="s">
        <v>84</v>
      </c>
      <c r="BJ19" s="107"/>
      <c r="BK19" s="107"/>
      <c r="BL19" s="245"/>
      <c r="BM19" s="258">
        <v>0.5</v>
      </c>
      <c r="BN19" s="83">
        <v>0.5</v>
      </c>
      <c r="BO19" s="173" t="s">
        <v>187</v>
      </c>
      <c r="BP19" s="249"/>
      <c r="BQ19" s="107"/>
      <c r="BR19" s="251"/>
      <c r="BS19" s="83">
        <v>0.5</v>
      </c>
      <c r="BT19" s="88">
        <v>0.5</v>
      </c>
      <c r="BU19" s="6"/>
      <c r="BV19" s="6"/>
    </row>
    <row r="20" spans="1:74" x14ac:dyDescent="0.25">
      <c r="A20" s="185" t="s">
        <v>27</v>
      </c>
      <c r="B20" s="107"/>
      <c r="C20" s="107"/>
      <c r="D20" s="245"/>
      <c r="E20" s="258">
        <v>0.5</v>
      </c>
      <c r="F20" s="83">
        <v>0.5</v>
      </c>
      <c r="G20" s="199" t="s">
        <v>86</v>
      </c>
      <c r="H20" s="241"/>
      <c r="I20" s="241"/>
      <c r="J20" s="241"/>
      <c r="K20" s="240"/>
      <c r="L20" s="87"/>
      <c r="M20" s="181" t="s">
        <v>146</v>
      </c>
      <c r="N20" s="249"/>
      <c r="O20" s="250"/>
      <c r="P20" s="251"/>
      <c r="Q20" s="88">
        <v>0.5</v>
      </c>
      <c r="R20" s="83">
        <v>0.5</v>
      </c>
      <c r="S20" s="181" t="s">
        <v>85</v>
      </c>
      <c r="T20" s="249"/>
      <c r="U20" s="250"/>
      <c r="V20" s="251"/>
      <c r="W20" s="258">
        <v>0.5</v>
      </c>
      <c r="X20" s="83">
        <v>0.5</v>
      </c>
      <c r="Y20" s="172" t="s">
        <v>145</v>
      </c>
      <c r="Z20" s="242"/>
      <c r="AA20" s="242"/>
      <c r="AB20" s="242"/>
      <c r="AC20" s="240"/>
      <c r="AD20" s="87"/>
      <c r="AE20" s="181" t="s">
        <v>27</v>
      </c>
      <c r="AF20" s="107"/>
      <c r="AG20" s="107"/>
      <c r="AH20" s="245"/>
      <c r="AI20" s="258">
        <v>0.5</v>
      </c>
      <c r="AJ20" s="83">
        <v>0.5</v>
      </c>
      <c r="AK20" s="182" t="s">
        <v>28</v>
      </c>
      <c r="AL20" s="107"/>
      <c r="AM20" s="107"/>
      <c r="AN20" s="245"/>
      <c r="AO20" s="258">
        <v>0.5</v>
      </c>
      <c r="AP20" s="83">
        <v>0.5</v>
      </c>
      <c r="AQ20" s="172" t="s">
        <v>145</v>
      </c>
      <c r="AR20" s="242"/>
      <c r="AS20" s="242"/>
      <c r="AT20" s="242"/>
      <c r="AU20" s="240"/>
      <c r="AV20" s="87"/>
      <c r="AW20" s="185" t="s">
        <v>27</v>
      </c>
      <c r="AX20" s="107"/>
      <c r="AY20" s="107"/>
      <c r="AZ20" s="245"/>
      <c r="BA20" s="88">
        <v>0.5</v>
      </c>
      <c r="BB20" s="83">
        <v>0.5</v>
      </c>
      <c r="BC20" s="170" t="s">
        <v>86</v>
      </c>
      <c r="BD20" s="249"/>
      <c r="BE20" s="241"/>
      <c r="BF20" s="251"/>
      <c r="BG20" s="240"/>
      <c r="BH20" s="87"/>
      <c r="BI20" s="204" t="s">
        <v>86</v>
      </c>
      <c r="BJ20" s="241"/>
      <c r="BK20" s="241"/>
      <c r="BL20" s="241"/>
      <c r="BM20" s="240"/>
      <c r="BN20" s="87"/>
      <c r="BO20" s="181" t="s">
        <v>27</v>
      </c>
      <c r="BP20" s="249"/>
      <c r="BQ20" s="107"/>
      <c r="BR20" s="251"/>
      <c r="BS20" s="83">
        <v>0.5</v>
      </c>
      <c r="BT20" s="88">
        <v>0.5</v>
      </c>
      <c r="BU20" s="6"/>
      <c r="BV20" s="6"/>
    </row>
    <row r="21" spans="1:74" x14ac:dyDescent="0.25">
      <c r="A21" s="185" t="s">
        <v>148</v>
      </c>
      <c r="B21" s="107"/>
      <c r="C21" s="107"/>
      <c r="D21" s="245"/>
      <c r="E21" s="258">
        <v>0.5</v>
      </c>
      <c r="F21" s="83">
        <v>0.5</v>
      </c>
      <c r="G21" s="200" t="s">
        <v>88</v>
      </c>
      <c r="H21" s="242"/>
      <c r="I21" s="242"/>
      <c r="J21" s="242"/>
      <c r="K21" s="240"/>
      <c r="L21" s="87"/>
      <c r="M21" s="181" t="s">
        <v>29</v>
      </c>
      <c r="N21" s="249"/>
      <c r="O21" s="250"/>
      <c r="P21" s="251"/>
      <c r="Q21" s="88">
        <v>0.5</v>
      </c>
      <c r="R21" s="83">
        <v>0.5</v>
      </c>
      <c r="S21" s="181" t="s">
        <v>87</v>
      </c>
      <c r="T21" s="249"/>
      <c r="U21" s="250"/>
      <c r="V21" s="251"/>
      <c r="W21" s="258">
        <v>0.5</v>
      </c>
      <c r="X21" s="83">
        <v>0.5</v>
      </c>
      <c r="Y21" s="173" t="s">
        <v>147</v>
      </c>
      <c r="Z21" s="107"/>
      <c r="AA21" s="107"/>
      <c r="AB21" s="245"/>
      <c r="AC21" s="258">
        <v>0.5</v>
      </c>
      <c r="AD21" s="83">
        <v>0.5</v>
      </c>
      <c r="AE21" s="181" t="s">
        <v>29</v>
      </c>
      <c r="AF21" s="107"/>
      <c r="AG21" s="107"/>
      <c r="AH21" s="245"/>
      <c r="AI21" s="258">
        <v>0.5</v>
      </c>
      <c r="AJ21" s="83">
        <v>0.5</v>
      </c>
      <c r="AK21" s="170" t="s">
        <v>30</v>
      </c>
      <c r="AL21" s="241"/>
      <c r="AM21" s="241"/>
      <c r="AN21" s="241"/>
      <c r="AO21" s="240"/>
      <c r="AP21" s="87"/>
      <c r="AQ21" s="173" t="s">
        <v>147</v>
      </c>
      <c r="AR21" s="107"/>
      <c r="AS21" s="107"/>
      <c r="AT21" s="245"/>
      <c r="AU21" s="258">
        <v>0.5</v>
      </c>
      <c r="AV21" s="83">
        <v>0.5</v>
      </c>
      <c r="AW21" s="185" t="s">
        <v>148</v>
      </c>
      <c r="AX21" s="107"/>
      <c r="AY21" s="107"/>
      <c r="AZ21" s="245"/>
      <c r="BA21" s="88">
        <v>0.5</v>
      </c>
      <c r="BB21" s="83">
        <v>0.5</v>
      </c>
      <c r="BC21" s="172" t="s">
        <v>88</v>
      </c>
      <c r="BD21" s="249"/>
      <c r="BE21" s="242"/>
      <c r="BF21" s="251"/>
      <c r="BG21" s="240"/>
      <c r="BH21" s="87"/>
      <c r="BI21" s="205" t="s">
        <v>88</v>
      </c>
      <c r="BJ21" s="242"/>
      <c r="BK21" s="242"/>
      <c r="BL21" s="242"/>
      <c r="BM21" s="240"/>
      <c r="BN21" s="87"/>
      <c r="BO21" s="181" t="s">
        <v>29</v>
      </c>
      <c r="BP21" s="249"/>
      <c r="BQ21" s="107"/>
      <c r="BR21" s="251"/>
      <c r="BS21" s="83">
        <v>0.5</v>
      </c>
      <c r="BT21" s="88">
        <v>0.5</v>
      </c>
      <c r="BU21" s="6"/>
      <c r="BV21" s="6"/>
    </row>
    <row r="22" spans="1:74" x14ac:dyDescent="0.25">
      <c r="A22" s="185" t="s">
        <v>150</v>
      </c>
      <c r="B22" s="107"/>
      <c r="C22" s="107"/>
      <c r="D22" s="245"/>
      <c r="E22" s="258">
        <v>0.5</v>
      </c>
      <c r="F22" s="83">
        <v>0.5</v>
      </c>
      <c r="G22" s="181" t="s">
        <v>90</v>
      </c>
      <c r="H22" s="107"/>
      <c r="I22" s="107"/>
      <c r="J22" s="245"/>
      <c r="K22" s="258">
        <v>0.5</v>
      </c>
      <c r="L22" s="83">
        <v>0.5</v>
      </c>
      <c r="M22" s="181" t="s">
        <v>149</v>
      </c>
      <c r="N22" s="249"/>
      <c r="O22" s="250"/>
      <c r="P22" s="251"/>
      <c r="Q22" s="88">
        <v>0.5</v>
      </c>
      <c r="R22" s="83">
        <v>0.5</v>
      </c>
      <c r="S22" s="199" t="s">
        <v>89</v>
      </c>
      <c r="T22" s="249"/>
      <c r="U22" s="250"/>
      <c r="V22" s="251"/>
      <c r="W22" s="240"/>
      <c r="X22" s="87"/>
      <c r="Y22" s="181" t="s">
        <v>149</v>
      </c>
      <c r="Z22" s="107"/>
      <c r="AA22" s="107"/>
      <c r="AB22" s="245"/>
      <c r="AC22" s="258">
        <v>0.5</v>
      </c>
      <c r="AD22" s="83">
        <v>0.5</v>
      </c>
      <c r="AE22" s="185" t="s">
        <v>31</v>
      </c>
      <c r="AF22" s="107"/>
      <c r="AG22" s="107"/>
      <c r="AH22" s="245"/>
      <c r="AI22" s="258">
        <v>0.5</v>
      </c>
      <c r="AJ22" s="83">
        <v>0.5</v>
      </c>
      <c r="AK22" s="172" t="s">
        <v>32</v>
      </c>
      <c r="AL22" s="242"/>
      <c r="AM22" s="242"/>
      <c r="AN22" s="242"/>
      <c r="AO22" s="240"/>
      <c r="AP22" s="87"/>
      <c r="AQ22" s="181" t="s">
        <v>149</v>
      </c>
      <c r="AR22" s="107"/>
      <c r="AS22" s="107"/>
      <c r="AT22" s="245"/>
      <c r="AU22" s="258">
        <v>0.5</v>
      </c>
      <c r="AV22" s="83">
        <v>0.5</v>
      </c>
      <c r="AW22" s="207" t="s">
        <v>150</v>
      </c>
      <c r="AX22" s="107"/>
      <c r="AY22" s="107"/>
      <c r="AZ22" s="245"/>
      <c r="BA22" s="84">
        <v>0.5</v>
      </c>
      <c r="BB22" s="83">
        <v>0.5</v>
      </c>
      <c r="BC22" s="173" t="s">
        <v>90</v>
      </c>
      <c r="BD22" s="249"/>
      <c r="BE22" s="107"/>
      <c r="BF22" s="268"/>
      <c r="BG22" s="88">
        <v>0.5</v>
      </c>
      <c r="BH22" s="83">
        <v>0.5</v>
      </c>
      <c r="BI22" s="206" t="s">
        <v>90</v>
      </c>
      <c r="BJ22" s="107"/>
      <c r="BK22" s="107"/>
      <c r="BL22" s="245"/>
      <c r="BM22" s="258">
        <v>0.5</v>
      </c>
      <c r="BN22" s="83">
        <v>0.5</v>
      </c>
      <c r="BO22" s="185" t="s">
        <v>31</v>
      </c>
      <c r="BP22" s="249"/>
      <c r="BQ22" s="107"/>
      <c r="BR22" s="251"/>
      <c r="BS22" s="83">
        <v>0.5</v>
      </c>
      <c r="BT22" s="88">
        <v>0.5</v>
      </c>
      <c r="BU22" s="6"/>
      <c r="BV22" s="6"/>
    </row>
    <row r="23" spans="1:74" x14ac:dyDescent="0.25">
      <c r="A23" s="243" t="s">
        <v>151</v>
      </c>
      <c r="B23" s="241"/>
      <c r="C23" s="241"/>
      <c r="D23" s="241"/>
      <c r="E23" s="240"/>
      <c r="F23" s="87"/>
      <c r="G23" s="181" t="s">
        <v>92</v>
      </c>
      <c r="H23" s="107"/>
      <c r="I23" s="107"/>
      <c r="J23" s="245"/>
      <c r="K23" s="258">
        <v>0.5</v>
      </c>
      <c r="L23" s="83">
        <v>0.5</v>
      </c>
      <c r="M23" s="185" t="s">
        <v>152</v>
      </c>
      <c r="N23" s="249"/>
      <c r="O23" s="250"/>
      <c r="P23" s="251"/>
      <c r="Q23" s="88">
        <v>0.5</v>
      </c>
      <c r="R23" s="83">
        <v>0.5</v>
      </c>
      <c r="S23" s="200" t="s">
        <v>91</v>
      </c>
      <c r="T23" s="249"/>
      <c r="U23" s="250"/>
      <c r="V23" s="251"/>
      <c r="W23" s="240"/>
      <c r="X23" s="87"/>
      <c r="Y23" s="181" t="s">
        <v>92</v>
      </c>
      <c r="Z23" s="107"/>
      <c r="AA23" s="107"/>
      <c r="AB23" s="245"/>
      <c r="AC23" s="258">
        <v>0.5</v>
      </c>
      <c r="AD23" s="83">
        <v>0.5</v>
      </c>
      <c r="AE23" s="185" t="s">
        <v>33</v>
      </c>
      <c r="AF23" s="107"/>
      <c r="AG23" s="107"/>
      <c r="AH23" s="245"/>
      <c r="AI23" s="258">
        <v>0.5</v>
      </c>
      <c r="AJ23" s="83">
        <v>0.5</v>
      </c>
      <c r="AK23" s="173" t="s">
        <v>34</v>
      </c>
      <c r="AL23" s="107"/>
      <c r="AM23" s="107"/>
      <c r="AN23" s="245"/>
      <c r="AO23" s="258">
        <v>0.5</v>
      </c>
      <c r="AP23" s="83">
        <v>0.5</v>
      </c>
      <c r="AQ23" s="181" t="s">
        <v>92</v>
      </c>
      <c r="AR23" s="107"/>
      <c r="AS23" s="107"/>
      <c r="AT23" s="245"/>
      <c r="AU23" s="258">
        <v>0.5</v>
      </c>
      <c r="AV23" s="83">
        <v>0.5</v>
      </c>
      <c r="AW23" s="204" t="s">
        <v>151</v>
      </c>
      <c r="AX23" s="241"/>
      <c r="AY23" s="241"/>
      <c r="AZ23" s="241"/>
      <c r="BA23" s="240"/>
      <c r="BB23" s="87"/>
      <c r="BC23" s="181" t="s">
        <v>92</v>
      </c>
      <c r="BD23" s="249"/>
      <c r="BE23" s="107"/>
      <c r="BF23" s="268"/>
      <c r="BG23" s="88">
        <v>0.5</v>
      </c>
      <c r="BH23" s="83">
        <v>0.5</v>
      </c>
      <c r="BI23" s="185" t="s">
        <v>92</v>
      </c>
      <c r="BJ23" s="107"/>
      <c r="BK23" s="107"/>
      <c r="BL23" s="245"/>
      <c r="BM23" s="258">
        <v>0.5</v>
      </c>
      <c r="BN23" s="83">
        <v>0.5</v>
      </c>
      <c r="BO23" s="207" t="s">
        <v>33</v>
      </c>
      <c r="BP23" s="249"/>
      <c r="BQ23" s="107"/>
      <c r="BR23" s="251"/>
      <c r="BS23" s="83">
        <v>0.5</v>
      </c>
      <c r="BT23" s="88">
        <v>0.5</v>
      </c>
      <c r="BU23" s="6"/>
      <c r="BV23" s="6"/>
    </row>
    <row r="24" spans="1:74" x14ac:dyDescent="0.25">
      <c r="A24" s="244" t="s">
        <v>154</v>
      </c>
      <c r="B24" s="242"/>
      <c r="C24" s="242"/>
      <c r="D24" s="242"/>
      <c r="E24" s="240"/>
      <c r="F24" s="87"/>
      <c r="G24" s="181" t="s">
        <v>36</v>
      </c>
      <c r="H24" s="107"/>
      <c r="I24" s="107"/>
      <c r="J24" s="245"/>
      <c r="K24" s="258">
        <v>0.5</v>
      </c>
      <c r="L24" s="83">
        <v>0.5</v>
      </c>
      <c r="M24" s="185" t="s">
        <v>155</v>
      </c>
      <c r="N24" s="249"/>
      <c r="O24" s="250"/>
      <c r="P24" s="251"/>
      <c r="Q24" s="84">
        <v>0.5</v>
      </c>
      <c r="R24" s="83">
        <v>0.5</v>
      </c>
      <c r="S24" s="181" t="s">
        <v>93</v>
      </c>
      <c r="T24" s="249"/>
      <c r="U24" s="250"/>
      <c r="V24" s="251"/>
      <c r="W24" s="258">
        <v>0.5</v>
      </c>
      <c r="X24" s="83">
        <v>0.5</v>
      </c>
      <c r="Y24" s="181" t="s">
        <v>153</v>
      </c>
      <c r="Z24" s="107"/>
      <c r="AA24" s="107"/>
      <c r="AB24" s="245"/>
      <c r="AC24" s="258">
        <v>0.5</v>
      </c>
      <c r="AD24" s="83">
        <v>0.5</v>
      </c>
      <c r="AE24" s="186" t="s">
        <v>35</v>
      </c>
      <c r="AF24" s="249"/>
      <c r="AG24" s="250"/>
      <c r="AH24" s="251"/>
      <c r="AI24" s="240"/>
      <c r="AJ24" s="87"/>
      <c r="AK24" s="181" t="s">
        <v>36</v>
      </c>
      <c r="AL24" s="107"/>
      <c r="AM24" s="107"/>
      <c r="AN24" s="245"/>
      <c r="AO24" s="258">
        <v>0.5</v>
      </c>
      <c r="AP24" s="83">
        <v>0.5</v>
      </c>
      <c r="AQ24" s="181" t="s">
        <v>153</v>
      </c>
      <c r="AR24" s="107"/>
      <c r="AS24" s="107"/>
      <c r="AT24" s="245"/>
      <c r="AU24" s="258">
        <v>0.5</v>
      </c>
      <c r="AV24" s="83">
        <v>0.5</v>
      </c>
      <c r="AW24" s="205" t="s">
        <v>154</v>
      </c>
      <c r="AX24" s="242"/>
      <c r="AY24" s="242"/>
      <c r="AZ24" s="242"/>
      <c r="BA24" s="240"/>
      <c r="BB24" s="87"/>
      <c r="BC24" s="181" t="s">
        <v>36</v>
      </c>
      <c r="BD24" s="249"/>
      <c r="BE24" s="107"/>
      <c r="BF24" s="268"/>
      <c r="BG24" s="88">
        <v>0.5</v>
      </c>
      <c r="BH24" s="83">
        <v>0.5</v>
      </c>
      <c r="BI24" s="185" t="s">
        <v>36</v>
      </c>
      <c r="BJ24" s="107"/>
      <c r="BK24" s="107"/>
      <c r="BL24" s="245"/>
      <c r="BM24" s="258">
        <v>0.5</v>
      </c>
      <c r="BN24" s="83">
        <v>0.5</v>
      </c>
      <c r="BO24" s="204" t="s">
        <v>35</v>
      </c>
      <c r="BP24" s="249"/>
      <c r="BQ24" s="250"/>
      <c r="BR24" s="251"/>
      <c r="BS24" s="240"/>
      <c r="BT24" s="267"/>
      <c r="BU24" s="6"/>
      <c r="BV24" s="6"/>
    </row>
    <row r="25" spans="1:74" x14ac:dyDescent="0.25">
      <c r="A25" s="185" t="s">
        <v>157</v>
      </c>
      <c r="D25" s="245"/>
      <c r="E25" s="258">
        <v>0.5</v>
      </c>
      <c r="F25" s="83">
        <v>0.5</v>
      </c>
      <c r="G25" s="181" t="s">
        <v>94</v>
      </c>
      <c r="H25" s="107"/>
      <c r="I25" s="107"/>
      <c r="J25" s="245"/>
      <c r="K25" s="258">
        <v>0.5</v>
      </c>
      <c r="L25" s="83">
        <v>0.5</v>
      </c>
      <c r="M25" s="186" t="s">
        <v>158</v>
      </c>
      <c r="N25" s="249"/>
      <c r="O25" s="250"/>
      <c r="P25" s="251"/>
      <c r="Q25" s="240"/>
      <c r="R25" s="87"/>
      <c r="S25" s="181" t="s">
        <v>38</v>
      </c>
      <c r="T25" s="249"/>
      <c r="U25" s="250"/>
      <c r="V25" s="251"/>
      <c r="W25" s="258">
        <v>0.5</v>
      </c>
      <c r="X25" s="83">
        <v>0.5</v>
      </c>
      <c r="Y25" s="182" t="s">
        <v>156</v>
      </c>
      <c r="Z25" s="107"/>
      <c r="AA25" s="107"/>
      <c r="AB25" s="245"/>
      <c r="AC25" s="258">
        <v>0.5</v>
      </c>
      <c r="AD25" s="83">
        <v>0.5</v>
      </c>
      <c r="AE25" s="188" t="s">
        <v>37</v>
      </c>
      <c r="AF25" s="249"/>
      <c r="AG25" s="250"/>
      <c r="AH25" s="251"/>
      <c r="AI25" s="240"/>
      <c r="AJ25" s="87"/>
      <c r="AK25" s="181" t="s">
        <v>38</v>
      </c>
      <c r="AL25" s="107"/>
      <c r="AM25" s="107"/>
      <c r="AN25" s="245"/>
      <c r="AO25" s="258">
        <v>0.5</v>
      </c>
      <c r="AP25" s="83">
        <v>0.5</v>
      </c>
      <c r="AQ25" s="182" t="s">
        <v>156</v>
      </c>
      <c r="AR25" s="107"/>
      <c r="AS25" s="107"/>
      <c r="AT25" s="245"/>
      <c r="AU25" s="258">
        <v>0.5</v>
      </c>
      <c r="AV25" s="83">
        <v>0.5</v>
      </c>
      <c r="AW25" s="206" t="s">
        <v>157</v>
      </c>
      <c r="AX25" s="107"/>
      <c r="AY25" s="107"/>
      <c r="AZ25" s="245"/>
      <c r="BA25" s="88">
        <v>0.5</v>
      </c>
      <c r="BB25" s="83">
        <v>0.5</v>
      </c>
      <c r="BC25" s="181" t="s">
        <v>94</v>
      </c>
      <c r="BD25" s="249"/>
      <c r="BE25" s="107"/>
      <c r="BF25" s="268"/>
      <c r="BG25" s="88">
        <v>0.5</v>
      </c>
      <c r="BH25" s="83">
        <v>0.5</v>
      </c>
      <c r="BI25" s="185" t="s">
        <v>94</v>
      </c>
      <c r="BJ25" s="107"/>
      <c r="BK25" s="107"/>
      <c r="BL25" s="245"/>
      <c r="BM25" s="258">
        <v>0.5</v>
      </c>
      <c r="BN25" s="83">
        <v>0.5</v>
      </c>
      <c r="BO25" s="205" t="s">
        <v>37</v>
      </c>
      <c r="BP25" s="249"/>
      <c r="BQ25" s="250"/>
      <c r="BR25" s="251"/>
      <c r="BS25" s="240"/>
      <c r="BT25" s="267"/>
      <c r="BU25" s="6"/>
      <c r="BV25" s="6"/>
    </row>
    <row r="26" spans="1:74" x14ac:dyDescent="0.25">
      <c r="A26" s="185" t="s">
        <v>95</v>
      </c>
      <c r="B26" s="107"/>
      <c r="C26" s="107"/>
      <c r="D26" s="112"/>
      <c r="E26" s="258">
        <v>0.5</v>
      </c>
      <c r="F26" s="83">
        <v>0.5</v>
      </c>
      <c r="G26" s="181" t="s">
        <v>96</v>
      </c>
      <c r="H26" s="107"/>
      <c r="I26" s="107"/>
      <c r="J26" s="245"/>
      <c r="K26" s="258">
        <v>0.5</v>
      </c>
      <c r="L26" s="83">
        <v>0.5</v>
      </c>
      <c r="M26" s="188" t="s">
        <v>160</v>
      </c>
      <c r="N26" s="249"/>
      <c r="O26" s="250"/>
      <c r="P26" s="251"/>
      <c r="Q26" s="240"/>
      <c r="R26" s="87"/>
      <c r="S26" s="181" t="s">
        <v>95</v>
      </c>
      <c r="T26" s="249"/>
      <c r="U26" s="250"/>
      <c r="V26" s="251"/>
      <c r="W26" s="258">
        <v>0.5</v>
      </c>
      <c r="X26" s="83">
        <v>0.5</v>
      </c>
      <c r="Y26" s="170" t="s">
        <v>159</v>
      </c>
      <c r="Z26" s="241"/>
      <c r="AA26" s="241"/>
      <c r="AB26" s="241"/>
      <c r="AC26" s="240"/>
      <c r="AD26" s="87"/>
      <c r="AE26" s="185" t="s">
        <v>39</v>
      </c>
      <c r="AF26" s="249"/>
      <c r="AG26" s="250"/>
      <c r="AH26" s="251"/>
      <c r="AI26" s="258">
        <v>0.5</v>
      </c>
      <c r="AJ26" s="83">
        <v>0.5</v>
      </c>
      <c r="AK26" s="181" t="s">
        <v>40</v>
      </c>
      <c r="AL26" s="107"/>
      <c r="AM26" s="107"/>
      <c r="AN26" s="245"/>
      <c r="AO26" s="258">
        <v>0.5</v>
      </c>
      <c r="AP26" s="83">
        <v>0.5</v>
      </c>
      <c r="AQ26" s="231" t="s">
        <v>159</v>
      </c>
      <c r="AR26" s="249"/>
      <c r="AS26" s="250"/>
      <c r="AT26" s="251"/>
      <c r="AU26" s="240"/>
      <c r="AV26" s="87"/>
      <c r="AW26" s="185" t="s">
        <v>95</v>
      </c>
      <c r="AX26" s="107"/>
      <c r="AY26" s="107"/>
      <c r="AZ26" s="245"/>
      <c r="BA26" s="88">
        <v>0.5</v>
      </c>
      <c r="BB26" s="83">
        <v>0.5</v>
      </c>
      <c r="BC26" s="182" t="s">
        <v>96</v>
      </c>
      <c r="BD26" s="249"/>
      <c r="BE26" s="107"/>
      <c r="BF26" s="268"/>
      <c r="BG26" s="88">
        <v>0.5</v>
      </c>
      <c r="BH26" s="83">
        <v>0.5</v>
      </c>
      <c r="BI26" s="207" t="s">
        <v>96</v>
      </c>
      <c r="BJ26" s="107"/>
      <c r="BK26" s="107"/>
      <c r="BL26" s="245"/>
      <c r="BM26" s="258">
        <v>0.5</v>
      </c>
      <c r="BN26" s="83">
        <v>0.5</v>
      </c>
      <c r="BO26" s="206" t="s">
        <v>39</v>
      </c>
      <c r="BP26" s="107"/>
      <c r="BQ26" s="250"/>
      <c r="BR26" s="251"/>
      <c r="BS26" s="83">
        <v>0.5</v>
      </c>
      <c r="BT26" s="88">
        <v>0.5</v>
      </c>
      <c r="BU26" s="6"/>
      <c r="BV26" s="6"/>
    </row>
    <row r="27" spans="1:74" x14ac:dyDescent="0.25">
      <c r="A27" s="207" t="s">
        <v>41</v>
      </c>
      <c r="B27" s="107"/>
      <c r="C27" s="107"/>
      <c r="D27" s="112"/>
      <c r="E27" s="258">
        <v>0.5</v>
      </c>
      <c r="F27" s="83">
        <v>0.5</v>
      </c>
      <c r="G27" s="199" t="s">
        <v>98</v>
      </c>
      <c r="H27" s="241"/>
      <c r="I27" s="241"/>
      <c r="J27" s="241"/>
      <c r="K27" s="240"/>
      <c r="L27" s="87"/>
      <c r="M27" s="185" t="s">
        <v>162</v>
      </c>
      <c r="N27" s="249"/>
      <c r="O27" s="250"/>
      <c r="P27" s="251"/>
      <c r="Q27" s="88">
        <v>0.5</v>
      </c>
      <c r="R27" s="83">
        <v>0.5</v>
      </c>
      <c r="S27" s="181" t="s">
        <v>97</v>
      </c>
      <c r="T27" s="249"/>
      <c r="U27" s="250"/>
      <c r="V27" s="251"/>
      <c r="W27" s="258">
        <v>0.5</v>
      </c>
      <c r="X27" s="83">
        <v>0.5</v>
      </c>
      <c r="Y27" s="172" t="s">
        <v>161</v>
      </c>
      <c r="Z27" s="242"/>
      <c r="AA27" s="242"/>
      <c r="AB27" s="242"/>
      <c r="AC27" s="240"/>
      <c r="AD27" s="87"/>
      <c r="AE27" s="185" t="s">
        <v>41</v>
      </c>
      <c r="AF27" s="249"/>
      <c r="AG27" s="250"/>
      <c r="AH27" s="251"/>
      <c r="AI27" s="258">
        <v>0.5</v>
      </c>
      <c r="AJ27" s="83">
        <v>0.5</v>
      </c>
      <c r="AK27" s="182" t="s">
        <v>42</v>
      </c>
      <c r="AL27" s="107"/>
      <c r="AM27" s="107"/>
      <c r="AN27" s="245"/>
      <c r="AO27" s="258">
        <v>0.5</v>
      </c>
      <c r="AP27" s="83">
        <v>0.5</v>
      </c>
      <c r="AQ27" s="172" t="s">
        <v>161</v>
      </c>
      <c r="AR27" s="249"/>
      <c r="AS27" s="250"/>
      <c r="AT27" s="251"/>
      <c r="AU27" s="240"/>
      <c r="AV27" s="87"/>
      <c r="AW27" s="185" t="s">
        <v>41</v>
      </c>
      <c r="AX27" s="107"/>
      <c r="AY27" s="107"/>
      <c r="AZ27" s="245"/>
      <c r="BA27" s="88">
        <v>0.5</v>
      </c>
      <c r="BB27" s="83">
        <v>0.5</v>
      </c>
      <c r="BC27" s="170" t="s">
        <v>98</v>
      </c>
      <c r="BD27" s="249"/>
      <c r="BE27" s="250"/>
      <c r="BF27" s="268"/>
      <c r="BG27" s="240"/>
      <c r="BH27" s="87"/>
      <c r="BI27" s="170" t="s">
        <v>98</v>
      </c>
      <c r="BJ27" s="241"/>
      <c r="BK27" s="241"/>
      <c r="BL27" s="241"/>
      <c r="BM27" s="240"/>
      <c r="BN27" s="87"/>
      <c r="BO27" s="185" t="s">
        <v>41</v>
      </c>
      <c r="BP27" s="107"/>
      <c r="BQ27" s="250"/>
      <c r="BR27" s="251"/>
      <c r="BS27" s="83">
        <v>0.5</v>
      </c>
      <c r="BT27" s="88">
        <v>0.5</v>
      </c>
      <c r="BU27" s="6"/>
      <c r="BV27" s="6"/>
    </row>
    <row r="28" spans="1:74" x14ac:dyDescent="0.25">
      <c r="A28" s="210" t="s">
        <v>270</v>
      </c>
      <c r="B28" s="9"/>
      <c r="C28" s="9"/>
      <c r="D28" s="9"/>
      <c r="E28" s="105"/>
      <c r="F28" s="86"/>
      <c r="G28" s="200" t="s">
        <v>165</v>
      </c>
      <c r="H28" s="242"/>
      <c r="I28" s="242"/>
      <c r="J28" s="242"/>
      <c r="K28" s="240"/>
      <c r="L28" s="87"/>
      <c r="M28" s="185" t="s">
        <v>43</v>
      </c>
      <c r="N28" s="249"/>
      <c r="O28" s="250"/>
      <c r="P28" s="251"/>
      <c r="Q28" s="88">
        <v>0.5</v>
      </c>
      <c r="R28" s="83">
        <v>0.5</v>
      </c>
      <c r="S28" s="181" t="s">
        <v>99</v>
      </c>
      <c r="T28" s="249"/>
      <c r="U28" s="250"/>
      <c r="V28" s="251"/>
      <c r="W28" s="258">
        <v>0.5</v>
      </c>
      <c r="X28" s="83">
        <v>0.5</v>
      </c>
      <c r="Y28" s="173" t="s">
        <v>163</v>
      </c>
      <c r="Z28" s="107"/>
      <c r="AA28" s="107"/>
      <c r="AB28" s="245"/>
      <c r="AC28" s="258">
        <v>0.5</v>
      </c>
      <c r="AD28" s="83">
        <v>0.5</v>
      </c>
      <c r="AE28" s="185" t="s">
        <v>43</v>
      </c>
      <c r="AF28" s="249"/>
      <c r="AG28" s="250"/>
      <c r="AH28" s="251"/>
      <c r="AI28" s="258">
        <v>0.5</v>
      </c>
      <c r="AJ28" s="83">
        <v>0.5</v>
      </c>
      <c r="AK28" s="170" t="s">
        <v>44</v>
      </c>
      <c r="AL28" s="241"/>
      <c r="AM28" s="241"/>
      <c r="AN28" s="241"/>
      <c r="AO28" s="240"/>
      <c r="AP28" s="87"/>
      <c r="AQ28" s="210" t="s">
        <v>277</v>
      </c>
      <c r="AR28" s="238"/>
      <c r="AS28" s="9"/>
      <c r="AT28" s="9"/>
      <c r="AU28" s="105"/>
      <c r="AV28" s="86"/>
      <c r="AW28" s="185" t="s">
        <v>164</v>
      </c>
      <c r="AX28" s="107"/>
      <c r="AY28" s="107"/>
      <c r="AZ28" s="245"/>
      <c r="BA28" s="88">
        <v>0.5</v>
      </c>
      <c r="BB28" s="83">
        <v>0.5</v>
      </c>
      <c r="BC28" s="172" t="s">
        <v>165</v>
      </c>
      <c r="BD28" s="249"/>
      <c r="BE28" s="250"/>
      <c r="BF28" s="251"/>
      <c r="BG28" s="240"/>
      <c r="BH28" s="87"/>
      <c r="BI28" s="172" t="s">
        <v>165</v>
      </c>
      <c r="BJ28" s="242"/>
      <c r="BK28" s="242"/>
      <c r="BL28" s="242"/>
      <c r="BM28" s="240"/>
      <c r="BN28" s="87"/>
      <c r="BO28" s="185" t="s">
        <v>43</v>
      </c>
      <c r="BP28" s="107"/>
      <c r="BQ28" s="250"/>
      <c r="BR28" s="251"/>
      <c r="BS28" s="83">
        <v>0.5</v>
      </c>
      <c r="BT28" s="88">
        <v>0.5</v>
      </c>
      <c r="BU28" s="6"/>
      <c r="BV28" s="6"/>
    </row>
    <row r="29" spans="1:74" x14ac:dyDescent="0.25">
      <c r="A29" s="206" t="s">
        <v>285</v>
      </c>
      <c r="B29" s="107"/>
      <c r="C29" s="107"/>
      <c r="D29" s="112"/>
      <c r="E29" s="84">
        <v>0.5</v>
      </c>
      <c r="F29" s="83">
        <v>0.5</v>
      </c>
      <c r="G29" s="181" t="s">
        <v>101</v>
      </c>
      <c r="H29" s="107"/>
      <c r="I29" s="107"/>
      <c r="J29" s="245"/>
      <c r="K29" s="88">
        <v>0.5</v>
      </c>
      <c r="L29" s="83">
        <v>0.5</v>
      </c>
      <c r="M29" s="185" t="s">
        <v>166</v>
      </c>
      <c r="N29" s="249"/>
      <c r="O29" s="250"/>
      <c r="P29" s="251"/>
      <c r="Q29" s="88">
        <v>0.5</v>
      </c>
      <c r="R29" s="83">
        <v>0.5</v>
      </c>
      <c r="S29" s="199" t="s">
        <v>100</v>
      </c>
      <c r="T29" s="249"/>
      <c r="U29" s="250"/>
      <c r="V29" s="251"/>
      <c r="W29" s="240"/>
      <c r="X29" s="87"/>
      <c r="Y29" s="181" t="s">
        <v>166</v>
      </c>
      <c r="Z29" s="107"/>
      <c r="AA29" s="107"/>
      <c r="AB29" s="245"/>
      <c r="AC29" s="258">
        <v>0.5</v>
      </c>
      <c r="AD29" s="83">
        <v>0.5</v>
      </c>
      <c r="AE29" s="185" t="s">
        <v>45</v>
      </c>
      <c r="AF29" s="249"/>
      <c r="AG29" s="250"/>
      <c r="AH29" s="251"/>
      <c r="AI29" s="258">
        <v>0.5</v>
      </c>
      <c r="AJ29" s="83">
        <v>0.5</v>
      </c>
      <c r="AK29" s="172" t="s">
        <v>46</v>
      </c>
      <c r="AL29" s="242"/>
      <c r="AM29" s="242"/>
      <c r="AN29" s="242"/>
      <c r="AO29" s="240"/>
      <c r="AP29" s="87"/>
      <c r="AQ29" s="173" t="s">
        <v>166</v>
      </c>
      <c r="AR29" s="249"/>
      <c r="AS29" s="250"/>
      <c r="AT29" s="251"/>
      <c r="AU29" s="258">
        <v>0.5</v>
      </c>
      <c r="AV29" s="83">
        <v>0.5</v>
      </c>
      <c r="AW29" s="207" t="s">
        <v>167</v>
      </c>
      <c r="AX29" s="107"/>
      <c r="AY29" s="107"/>
      <c r="AZ29" s="245"/>
      <c r="BA29" s="84">
        <v>0.5</v>
      </c>
      <c r="BB29" s="83">
        <v>0.5</v>
      </c>
      <c r="BC29" s="173" t="s">
        <v>101</v>
      </c>
      <c r="BD29" s="107"/>
      <c r="BE29" s="250"/>
      <c r="BF29" s="251"/>
      <c r="BG29" s="83">
        <v>0.5</v>
      </c>
      <c r="BH29" s="83">
        <v>0.5</v>
      </c>
      <c r="BI29" s="173" t="s">
        <v>101</v>
      </c>
      <c r="BJ29" s="107"/>
      <c r="BK29" s="107"/>
      <c r="BL29" s="245"/>
      <c r="BM29" s="258">
        <v>0.5</v>
      </c>
      <c r="BN29" s="83">
        <v>0.5</v>
      </c>
      <c r="BO29" s="185" t="s">
        <v>45</v>
      </c>
      <c r="BP29" s="107"/>
      <c r="BQ29" s="250"/>
      <c r="BR29" s="251"/>
      <c r="BS29" s="83">
        <v>0.5</v>
      </c>
      <c r="BT29" s="88">
        <v>0.5</v>
      </c>
      <c r="BU29" s="6"/>
      <c r="BV29" s="6"/>
    </row>
    <row r="30" spans="1:74" x14ac:dyDescent="0.25">
      <c r="A30" s="186" t="s">
        <v>168</v>
      </c>
      <c r="B30" s="241"/>
      <c r="C30" s="241"/>
      <c r="D30" s="241"/>
      <c r="E30" s="240"/>
      <c r="F30" s="87"/>
      <c r="G30" s="181" t="s">
        <v>103</v>
      </c>
      <c r="H30" s="107"/>
      <c r="I30" s="107"/>
      <c r="J30" s="245"/>
      <c r="K30" s="88">
        <v>0.5</v>
      </c>
      <c r="L30" s="83">
        <v>0.5</v>
      </c>
      <c r="M30" s="185" t="s">
        <v>169</v>
      </c>
      <c r="N30" s="249"/>
      <c r="O30" s="250"/>
      <c r="P30" s="251"/>
      <c r="Q30" s="88">
        <v>0.5</v>
      </c>
      <c r="R30" s="83">
        <v>0.5</v>
      </c>
      <c r="S30" s="200" t="s">
        <v>102</v>
      </c>
      <c r="T30" s="249"/>
      <c r="U30" s="250"/>
      <c r="V30" s="251"/>
      <c r="W30" s="240"/>
      <c r="X30" s="87"/>
      <c r="Y30" s="181" t="s">
        <v>103</v>
      </c>
      <c r="Z30" s="107"/>
      <c r="AA30" s="107"/>
      <c r="AB30" s="245"/>
      <c r="AC30" s="258">
        <v>0.5</v>
      </c>
      <c r="AD30" s="83">
        <v>0.5</v>
      </c>
      <c r="AE30" s="185" t="s">
        <v>47</v>
      </c>
      <c r="AF30" s="249"/>
      <c r="AG30" s="250"/>
      <c r="AH30" s="251"/>
      <c r="AI30" s="258">
        <v>0.5</v>
      </c>
      <c r="AJ30" s="83">
        <v>0.5</v>
      </c>
      <c r="AK30" s="173" t="s">
        <v>48</v>
      </c>
      <c r="AL30" s="107"/>
      <c r="AM30" s="107"/>
      <c r="AN30" s="245"/>
      <c r="AO30" s="258">
        <v>0.5</v>
      </c>
      <c r="AP30" s="83">
        <v>0.5</v>
      </c>
      <c r="AQ30" s="181" t="s">
        <v>103</v>
      </c>
      <c r="AR30" s="249"/>
      <c r="AS30" s="250"/>
      <c r="AT30" s="251"/>
      <c r="AU30" s="258">
        <v>0.5</v>
      </c>
      <c r="AV30" s="83">
        <v>0.5</v>
      </c>
      <c r="AW30" s="204" t="s">
        <v>168</v>
      </c>
      <c r="AX30" s="241"/>
      <c r="AY30" s="241"/>
      <c r="AZ30" s="241"/>
      <c r="BA30" s="240"/>
      <c r="BB30" s="87"/>
      <c r="BC30" s="181" t="s">
        <v>103</v>
      </c>
      <c r="BD30" s="107"/>
      <c r="BE30" s="250"/>
      <c r="BF30" s="251"/>
      <c r="BG30" s="83">
        <v>0.5</v>
      </c>
      <c r="BH30" s="83">
        <v>0.5</v>
      </c>
      <c r="BI30" s="185" t="s">
        <v>103</v>
      </c>
      <c r="BJ30" s="107"/>
      <c r="BK30" s="107"/>
      <c r="BL30" s="245"/>
      <c r="BM30" s="258">
        <v>0.5</v>
      </c>
      <c r="BN30" s="83">
        <v>0.5</v>
      </c>
      <c r="BO30" s="207" t="s">
        <v>47</v>
      </c>
      <c r="BP30" s="107"/>
      <c r="BQ30" s="250"/>
      <c r="BR30" s="251"/>
      <c r="BS30" s="83">
        <v>0.5</v>
      </c>
      <c r="BT30" s="88">
        <v>0.5</v>
      </c>
      <c r="BU30" s="6"/>
      <c r="BV30" s="6"/>
    </row>
    <row r="31" spans="1:74" ht="15.75" thickBot="1" x14ac:dyDescent="0.3">
      <c r="A31" s="188" t="s">
        <v>171</v>
      </c>
      <c r="B31" s="242"/>
      <c r="C31" s="242"/>
      <c r="D31" s="242"/>
      <c r="E31" s="240"/>
      <c r="F31" s="87"/>
      <c r="G31" s="185" t="s">
        <v>50</v>
      </c>
      <c r="H31" s="107"/>
      <c r="I31" s="107"/>
      <c r="J31" s="245"/>
      <c r="K31" s="88">
        <v>0.5</v>
      </c>
      <c r="L31" s="83">
        <v>0.5</v>
      </c>
      <c r="M31" s="185" t="s">
        <v>172</v>
      </c>
      <c r="N31" s="249"/>
      <c r="O31" s="250"/>
      <c r="P31" s="251"/>
      <c r="Q31" s="84">
        <v>0.5</v>
      </c>
      <c r="R31" s="83">
        <v>0.5</v>
      </c>
      <c r="S31" s="181" t="s">
        <v>104</v>
      </c>
      <c r="T31" s="249"/>
      <c r="U31" s="250"/>
      <c r="V31" s="251"/>
      <c r="W31" s="258">
        <v>0.5</v>
      </c>
      <c r="X31" s="83">
        <v>0.5</v>
      </c>
      <c r="Y31" s="181" t="s">
        <v>170</v>
      </c>
      <c r="Z31" s="107"/>
      <c r="AA31" s="107"/>
      <c r="AB31" s="245"/>
      <c r="AC31" s="258">
        <v>0.5</v>
      </c>
      <c r="AD31" s="83">
        <v>0.5</v>
      </c>
      <c r="AE31" s="186" t="s">
        <v>49</v>
      </c>
      <c r="AF31" s="249"/>
      <c r="AG31" s="250"/>
      <c r="AH31" s="251"/>
      <c r="AI31" s="240"/>
      <c r="AJ31" s="87"/>
      <c r="AK31" s="181" t="s">
        <v>50</v>
      </c>
      <c r="AL31" s="107"/>
      <c r="AM31" s="107"/>
      <c r="AN31" s="245"/>
      <c r="AO31" s="258">
        <v>0.5</v>
      </c>
      <c r="AP31" s="83">
        <v>0.5</v>
      </c>
      <c r="AQ31" s="181" t="s">
        <v>170</v>
      </c>
      <c r="AR31" s="249"/>
      <c r="AS31" s="250"/>
      <c r="AT31" s="251"/>
      <c r="AU31" s="258">
        <v>0.5</v>
      </c>
      <c r="AV31" s="83">
        <v>0.5</v>
      </c>
      <c r="AW31" s="205" t="s">
        <v>171</v>
      </c>
      <c r="AX31" s="242"/>
      <c r="AY31" s="242"/>
      <c r="AZ31" s="242"/>
      <c r="BA31" s="240"/>
      <c r="BB31" s="87"/>
      <c r="BC31" s="174" t="s">
        <v>50</v>
      </c>
      <c r="BD31" s="239"/>
      <c r="BE31" s="253"/>
      <c r="BF31" s="254"/>
      <c r="BG31" s="248">
        <v>0.5</v>
      </c>
      <c r="BH31" s="262">
        <v>0.5</v>
      </c>
      <c r="BI31" s="185" t="s">
        <v>50</v>
      </c>
      <c r="BJ31" s="107"/>
      <c r="BK31" s="107"/>
      <c r="BL31" s="245"/>
      <c r="BM31" s="258">
        <v>0.5</v>
      </c>
      <c r="BN31" s="83">
        <v>0.5</v>
      </c>
      <c r="BO31" s="204" t="s">
        <v>49</v>
      </c>
      <c r="BP31" s="241"/>
      <c r="BQ31" s="250"/>
      <c r="BR31" s="251"/>
      <c r="BS31" s="240"/>
      <c r="BT31" s="267"/>
      <c r="BU31" s="6"/>
      <c r="BV31" s="6"/>
    </row>
    <row r="32" spans="1:74" x14ac:dyDescent="0.25">
      <c r="A32" s="185" t="s">
        <v>174</v>
      </c>
      <c r="B32" s="107"/>
      <c r="C32" s="107"/>
      <c r="D32" s="112"/>
      <c r="E32" s="88">
        <v>0.5</v>
      </c>
      <c r="F32" s="83">
        <v>0.5</v>
      </c>
      <c r="G32" s="185" t="s">
        <v>105</v>
      </c>
      <c r="H32" s="107"/>
      <c r="I32" s="107"/>
      <c r="J32" s="245"/>
      <c r="K32" s="88">
        <v>0.5</v>
      </c>
      <c r="L32" s="83">
        <v>0.5</v>
      </c>
      <c r="M32" s="186" t="s">
        <v>175</v>
      </c>
      <c r="N32" s="249"/>
      <c r="O32" s="250"/>
      <c r="P32" s="251"/>
      <c r="Q32" s="240"/>
      <c r="R32" s="87"/>
      <c r="S32" s="181" t="s">
        <v>52</v>
      </c>
      <c r="T32" s="249"/>
      <c r="U32" s="250"/>
      <c r="V32" s="251"/>
      <c r="W32" s="258">
        <v>0.5</v>
      </c>
      <c r="X32" s="83">
        <v>0.5</v>
      </c>
      <c r="Y32" s="181" t="s">
        <v>173</v>
      </c>
      <c r="Z32" s="107"/>
      <c r="AA32" s="107"/>
      <c r="AB32" s="245"/>
      <c r="AC32" s="258">
        <v>0.5</v>
      </c>
      <c r="AD32" s="83">
        <v>0.5</v>
      </c>
      <c r="AE32" s="188" t="s">
        <v>51</v>
      </c>
      <c r="AF32" s="249"/>
      <c r="AG32" s="250"/>
      <c r="AH32" s="251"/>
      <c r="AI32" s="240"/>
      <c r="AJ32" s="87"/>
      <c r="AK32" s="181" t="s">
        <v>52</v>
      </c>
      <c r="AL32" s="107"/>
      <c r="AM32" s="107"/>
      <c r="AN32" s="245"/>
      <c r="AO32" s="258">
        <v>0.5</v>
      </c>
      <c r="AP32" s="83">
        <v>0.5</v>
      </c>
      <c r="AQ32" s="181" t="s">
        <v>173</v>
      </c>
      <c r="AR32" s="249"/>
      <c r="AS32" s="250"/>
      <c r="AT32" s="251"/>
      <c r="AU32" s="258">
        <v>0.5</v>
      </c>
      <c r="AV32" s="83">
        <v>0.5</v>
      </c>
      <c r="AW32" s="206" t="s">
        <v>174</v>
      </c>
      <c r="AX32" s="107"/>
      <c r="AY32" s="107"/>
      <c r="AZ32" s="245"/>
      <c r="BA32" s="88">
        <v>0.5</v>
      </c>
      <c r="BB32" s="261">
        <v>0.5</v>
      </c>
      <c r="BC32" s="2"/>
      <c r="BG32" s="12"/>
      <c r="BH32" s="12"/>
      <c r="BI32" s="185" t="s">
        <v>105</v>
      </c>
      <c r="BJ32" s="107"/>
      <c r="BK32" s="107"/>
      <c r="BL32" s="245"/>
      <c r="BM32" s="258">
        <v>0.5</v>
      </c>
      <c r="BN32" s="83">
        <v>0.5</v>
      </c>
      <c r="BO32" s="205" t="s">
        <v>51</v>
      </c>
      <c r="BP32" s="242"/>
      <c r="BQ32" s="250"/>
      <c r="BR32" s="251"/>
      <c r="BS32" s="240"/>
      <c r="BT32" s="267"/>
      <c r="BU32" s="6"/>
      <c r="BV32" s="6"/>
    </row>
    <row r="33" spans="1:74" ht="15.75" thickBot="1" x14ac:dyDescent="0.3">
      <c r="A33" s="185" t="s">
        <v>106</v>
      </c>
      <c r="B33" s="107"/>
      <c r="C33" s="107"/>
      <c r="D33" s="112"/>
      <c r="E33" s="88">
        <v>0.5</v>
      </c>
      <c r="F33" s="83">
        <v>0.5</v>
      </c>
      <c r="G33" s="196" t="s">
        <v>107</v>
      </c>
      <c r="H33" s="239"/>
      <c r="I33" s="246"/>
      <c r="J33" s="247"/>
      <c r="K33" s="84">
        <v>0.5</v>
      </c>
      <c r="L33" s="262">
        <v>0.5</v>
      </c>
      <c r="M33" s="188" t="s">
        <v>177</v>
      </c>
      <c r="N33" s="249"/>
      <c r="O33" s="250"/>
      <c r="P33" s="251"/>
      <c r="Q33" s="240"/>
      <c r="R33" s="87"/>
      <c r="S33" s="185" t="s">
        <v>106</v>
      </c>
      <c r="T33" s="249"/>
      <c r="U33" s="250"/>
      <c r="V33" s="251"/>
      <c r="W33" s="258">
        <v>0.5</v>
      </c>
      <c r="X33" s="83">
        <v>0.5</v>
      </c>
      <c r="Y33" s="219" t="s">
        <v>176</v>
      </c>
      <c r="Z33" s="271"/>
      <c r="AA33" s="272"/>
      <c r="AB33" s="272"/>
      <c r="AC33" s="240"/>
      <c r="AD33" s="87"/>
      <c r="AE33" s="185" t="s">
        <v>53</v>
      </c>
      <c r="AF33" s="249"/>
      <c r="AG33" s="250"/>
      <c r="AH33" s="251"/>
      <c r="AI33" s="258">
        <v>0.5</v>
      </c>
      <c r="AJ33" s="83">
        <v>0.5</v>
      </c>
      <c r="AK33" s="174" t="s">
        <v>54</v>
      </c>
      <c r="AL33" s="239"/>
      <c r="AM33" s="246"/>
      <c r="AN33" s="247"/>
      <c r="AO33" s="260">
        <v>0.5</v>
      </c>
      <c r="AP33" s="262">
        <v>0.5</v>
      </c>
      <c r="AQ33" s="186" t="s">
        <v>176</v>
      </c>
      <c r="AR33" s="249"/>
      <c r="AS33" s="250"/>
      <c r="AT33" s="251"/>
      <c r="AU33" s="240"/>
      <c r="AV33" s="87"/>
      <c r="AW33" s="185" t="s">
        <v>106</v>
      </c>
      <c r="AX33" s="107"/>
      <c r="AY33" s="107"/>
      <c r="AZ33" s="245"/>
      <c r="BA33" s="88">
        <v>0.5</v>
      </c>
      <c r="BB33" s="88">
        <v>0.5</v>
      </c>
      <c r="BC33" s="2"/>
      <c r="BG33" s="12"/>
      <c r="BH33" s="12"/>
      <c r="BI33" s="207" t="s">
        <v>107</v>
      </c>
      <c r="BJ33" s="107"/>
      <c r="BK33" s="107"/>
      <c r="BL33" s="245"/>
      <c r="BM33" s="258">
        <v>0.5</v>
      </c>
      <c r="BN33" s="83">
        <v>0.5</v>
      </c>
      <c r="BO33" s="234" t="s">
        <v>53</v>
      </c>
      <c r="BP33" s="239"/>
      <c r="BQ33" s="253"/>
      <c r="BR33" s="256"/>
      <c r="BS33" s="248">
        <v>0.5</v>
      </c>
      <c r="BT33" s="84">
        <v>0.5</v>
      </c>
      <c r="BU33" s="6"/>
      <c r="BV33" s="6"/>
    </row>
    <row r="34" spans="1:74" ht="15.75" thickBot="1" x14ac:dyDescent="0.3">
      <c r="A34" s="1" t="s">
        <v>55</v>
      </c>
      <c r="B34" s="239"/>
      <c r="C34" s="246"/>
      <c r="D34" s="256"/>
      <c r="E34" s="84">
        <v>0.5</v>
      </c>
      <c r="F34" s="84">
        <v>0.5</v>
      </c>
      <c r="G34" s="2"/>
      <c r="H34" s="2"/>
      <c r="I34" s="2"/>
      <c r="J34" s="2"/>
      <c r="K34" s="12"/>
      <c r="L34" s="12"/>
      <c r="M34" s="196" t="s">
        <v>179</v>
      </c>
      <c r="N34" s="252"/>
      <c r="O34" s="253"/>
      <c r="P34" s="254"/>
      <c r="Q34" s="84">
        <v>0.5</v>
      </c>
      <c r="R34" s="84">
        <v>0.5</v>
      </c>
      <c r="S34" s="196" t="s">
        <v>284</v>
      </c>
      <c r="T34" s="252"/>
      <c r="U34" s="253"/>
      <c r="V34" s="265"/>
      <c r="W34" s="260">
        <v>0.5</v>
      </c>
      <c r="X34" s="260">
        <v>0.5</v>
      </c>
      <c r="Y34" s="2"/>
      <c r="Z34" s="2"/>
      <c r="AA34" s="2"/>
      <c r="AB34" s="2"/>
      <c r="AC34" s="2"/>
      <c r="AD34" s="12"/>
      <c r="AE34" s="196" t="s">
        <v>55</v>
      </c>
      <c r="AF34" s="252"/>
      <c r="AG34" s="253"/>
      <c r="AH34" s="265"/>
      <c r="AI34" s="260">
        <v>0.5</v>
      </c>
      <c r="AJ34" s="84">
        <v>0.5</v>
      </c>
      <c r="AK34" s="2"/>
      <c r="AL34" s="34"/>
      <c r="AM34" s="34"/>
      <c r="AN34" s="34"/>
      <c r="AO34" s="12"/>
      <c r="AP34" s="12"/>
      <c r="AQ34" s="189" t="s">
        <v>178</v>
      </c>
      <c r="AR34" s="249"/>
      <c r="AS34" s="250"/>
      <c r="AT34" s="251"/>
      <c r="AU34" s="263"/>
      <c r="AV34" s="264"/>
      <c r="AW34" s="196" t="s">
        <v>55</v>
      </c>
      <c r="AX34" s="239"/>
      <c r="AY34" s="246"/>
      <c r="AZ34" s="247"/>
      <c r="BA34" s="84">
        <v>0.5</v>
      </c>
      <c r="BB34" s="84">
        <v>0.5</v>
      </c>
      <c r="BC34" s="2"/>
      <c r="BG34" s="12"/>
      <c r="BH34" s="12"/>
      <c r="BI34" s="233" t="s">
        <v>108</v>
      </c>
      <c r="BJ34" s="239"/>
      <c r="BK34" s="246"/>
      <c r="BL34" s="247"/>
      <c r="BM34" s="240"/>
      <c r="BN34" s="87"/>
      <c r="BO34" s="2"/>
      <c r="BS34" s="12"/>
      <c r="BT34" s="12"/>
      <c r="BU34" s="6"/>
      <c r="BV34" s="6"/>
    </row>
    <row r="35" spans="1:74" s="236" customFormat="1" ht="15.75" thickBot="1" x14ac:dyDescent="0.3">
      <c r="E35" s="309">
        <f>SUM(E4:F34)</f>
        <v>20</v>
      </c>
      <c r="F35" s="309"/>
      <c r="G35" s="237"/>
      <c r="H35" s="237"/>
      <c r="I35" s="237"/>
      <c r="J35" s="237"/>
      <c r="K35" s="309">
        <f>SUM(K4:L34)</f>
        <v>21</v>
      </c>
      <c r="L35" s="309"/>
      <c r="M35" s="237"/>
      <c r="N35" s="237"/>
      <c r="O35" s="237"/>
      <c r="P35" s="237"/>
      <c r="Q35" s="309">
        <f>SUM(Q4:R34)</f>
        <v>20</v>
      </c>
      <c r="R35" s="309"/>
      <c r="S35" s="237"/>
      <c r="T35" s="237"/>
      <c r="U35" s="237"/>
      <c r="V35" s="237"/>
      <c r="W35" s="309">
        <f>SUM(W4:X34)</f>
        <v>22</v>
      </c>
      <c r="X35" s="309"/>
      <c r="Y35" s="237"/>
      <c r="Z35" s="237"/>
      <c r="AA35" s="237"/>
      <c r="AB35" s="237"/>
      <c r="AC35" s="309">
        <f>SUM(AC4:AD34)</f>
        <v>21</v>
      </c>
      <c r="AD35" s="309"/>
      <c r="AE35" s="237"/>
      <c r="AF35" s="237"/>
      <c r="AG35" s="237"/>
      <c r="AH35" s="237"/>
      <c r="AI35" s="309">
        <f>SUM(AI4:AJ34)</f>
        <v>22</v>
      </c>
      <c r="AJ35" s="309"/>
      <c r="AK35" s="237"/>
      <c r="AL35" s="237"/>
      <c r="AM35" s="237"/>
      <c r="AN35" s="237"/>
      <c r="AO35" s="309">
        <f>SUM(AO4:AP34)</f>
        <v>21</v>
      </c>
      <c r="AP35" s="309"/>
      <c r="AQ35" s="237"/>
      <c r="AR35" s="237"/>
      <c r="AS35" s="237"/>
      <c r="AT35" s="237"/>
      <c r="AU35" s="309">
        <f>SUM(AU4:AV34)</f>
        <v>20</v>
      </c>
      <c r="AV35" s="309"/>
      <c r="AW35" s="237"/>
      <c r="AX35" s="237"/>
      <c r="AY35" s="237"/>
      <c r="AZ35" s="237"/>
      <c r="BA35" s="309">
        <f>SUM(BA4:BB34)</f>
        <v>22</v>
      </c>
      <c r="BB35" s="309"/>
      <c r="BC35" s="237"/>
      <c r="BD35" s="237"/>
      <c r="BE35" s="237"/>
      <c r="BF35" s="237"/>
      <c r="BG35" s="309">
        <f>SUM(BG4:BH34)</f>
        <v>20</v>
      </c>
      <c r="BH35" s="309"/>
      <c r="BI35" s="237"/>
      <c r="BJ35" s="237"/>
      <c r="BK35" s="237"/>
      <c r="BL35" s="237"/>
      <c r="BM35" s="309">
        <f>SUM(BM4:BN34)</f>
        <v>22</v>
      </c>
      <c r="BN35" s="309"/>
      <c r="BO35" s="237"/>
      <c r="BP35" s="237"/>
      <c r="BQ35" s="237"/>
      <c r="BR35" s="237"/>
      <c r="BS35" s="309">
        <f>SUM(BS4:BT34)</f>
        <v>20</v>
      </c>
      <c r="BT35" s="309"/>
    </row>
    <row r="36" spans="1:74" s="6" customFormat="1" ht="24" thickBot="1" x14ac:dyDescent="0.3">
      <c r="A36" s="297" t="s">
        <v>291</v>
      </c>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8"/>
      <c r="AP36" s="298"/>
      <c r="AQ36" s="298"/>
      <c r="AR36" s="298"/>
      <c r="AS36" s="298"/>
      <c r="AT36" s="298"/>
      <c r="AU36" s="298"/>
      <c r="AV36" s="299"/>
      <c r="AW36" s="300" t="s">
        <v>292</v>
      </c>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2"/>
    </row>
    <row r="37" spans="1:74" s="34" customFormat="1" x14ac:dyDescent="0.25">
      <c r="E37" s="39"/>
      <c r="F37" s="39"/>
      <c r="R37" s="68" t="s">
        <v>216</v>
      </c>
      <c r="S37" s="15" t="s">
        <v>217</v>
      </c>
      <c r="Y37" s="289" t="s">
        <v>221</v>
      </c>
      <c r="Z37" s="311"/>
      <c r="AA37" s="311"/>
      <c r="AB37" s="311"/>
      <c r="AC37" s="312"/>
      <c r="AD37" s="291"/>
      <c r="AE37" s="291"/>
      <c r="AF37" s="291"/>
      <c r="AG37" s="291"/>
      <c r="AH37" s="292"/>
      <c r="AI37" s="89">
        <f>SUM(E35:BT35)</f>
        <v>251</v>
      </c>
      <c r="AJ37" s="42" t="s">
        <v>189</v>
      </c>
    </row>
    <row r="38" spans="1:74" s="34" customFormat="1" x14ac:dyDescent="0.25">
      <c r="E38" s="39"/>
      <c r="F38" s="39"/>
      <c r="N38" s="42"/>
      <c r="O38" s="42"/>
      <c r="P38" s="42"/>
      <c r="R38" s="68" t="s">
        <v>211</v>
      </c>
      <c r="S38" s="15">
        <v>209</v>
      </c>
      <c r="T38" s="42"/>
      <c r="U38" s="42"/>
      <c r="V38" s="42"/>
      <c r="W38" s="42"/>
      <c r="X38" s="42"/>
      <c r="Y38" s="293" t="s">
        <v>220</v>
      </c>
      <c r="Z38" s="313"/>
      <c r="AA38" s="313"/>
      <c r="AB38" s="313"/>
      <c r="AC38" s="314"/>
      <c r="AD38" s="291"/>
      <c r="AE38" s="291"/>
      <c r="AF38" s="291"/>
      <c r="AG38" s="291"/>
      <c r="AH38" s="292"/>
      <c r="AI38" s="90">
        <f>$S$38-$AO$38</f>
        <v>209</v>
      </c>
      <c r="AJ38" s="71" t="s">
        <v>252</v>
      </c>
      <c r="AK38" s="45"/>
      <c r="AL38" s="45"/>
      <c r="AM38" s="45"/>
      <c r="AN38" s="45"/>
      <c r="AO38" s="95">
        <f>(COUNTIF($A$4:$AFT34,"1/2MAL")+COUNTIF($A$4:$AFT34,"1/2 RC")+COUNTIF($A$4:$AFT34,"1/2 CS")+COUNTIF($A$4:$BS$34,"1/2FAM")+COUNTIF($A$4:$BS$34,"1/2ANC")+COUNTIF($A$4:$BS$34,"1/2CET")+COUNTIF($A$4:$BS$34,"1/2 MF")+COUNTIF($A$4:$BS$34,"1/2C68"))/2</f>
        <v>0</v>
      </c>
      <c r="AP38" s="315" t="s">
        <v>266</v>
      </c>
      <c r="AQ38" s="315"/>
      <c r="AR38" s="315"/>
      <c r="AS38" s="315"/>
      <c r="AT38" s="316"/>
      <c r="AU38" s="317"/>
      <c r="AV38" s="316"/>
      <c r="AW38" s="316"/>
      <c r="AX38" s="316"/>
      <c r="AY38" s="316"/>
      <c r="AZ38" s="316"/>
    </row>
    <row r="39" spans="1:74" s="34" customFormat="1" x14ac:dyDescent="0.25">
      <c r="E39" s="39"/>
      <c r="F39" s="39"/>
      <c r="R39" s="68" t="s">
        <v>222</v>
      </c>
      <c r="S39" s="15">
        <v>210</v>
      </c>
      <c r="AF39" s="14"/>
      <c r="AG39" s="14"/>
      <c r="AH39" s="14"/>
      <c r="AI39" s="57" t="s">
        <v>208</v>
      </c>
      <c r="AJ39" s="92">
        <f>COUNTIF($A$4:$BT$34,"1/2 CA")/2</f>
        <v>0</v>
      </c>
      <c r="AK39" s="14" t="s">
        <v>190</v>
      </c>
      <c r="AL39" s="14"/>
      <c r="AM39" s="14"/>
      <c r="AN39" s="14"/>
      <c r="AO39" s="93">
        <v>27</v>
      </c>
      <c r="AP39" s="73"/>
      <c r="AQ39" s="14"/>
      <c r="AR39" s="14"/>
      <c r="AS39" s="14"/>
      <c r="AT39" s="74"/>
      <c r="AU39" s="74"/>
      <c r="AV39" s="74"/>
      <c r="AW39" s="75"/>
      <c r="AX39" s="75"/>
      <c r="AY39" s="75"/>
      <c r="AZ39" s="75"/>
      <c r="BA39" s="75"/>
      <c r="BB39" s="97"/>
      <c r="BC39" s="98"/>
      <c r="BD39" s="98"/>
      <c r="BE39" s="99"/>
      <c r="BF39" s="100" t="s">
        <v>218</v>
      </c>
      <c r="BG39" s="91">
        <f>IF($S$37="OUI",MAX(0,IF($AI$37&lt;$S$39,$AI$37-$AI$38,$S$39-$AI$38-1),0))</f>
        <v>0</v>
      </c>
      <c r="BH39" s="79" t="str">
        <f>IF($S$37="OUI","ELIGIBLE","NON ELIGIBLE")</f>
        <v>ELIGIBLE</v>
      </c>
      <c r="BI39" s="14"/>
      <c r="BJ39" s="14"/>
      <c r="BK39" s="14"/>
      <c r="BO39" s="14"/>
      <c r="BP39" s="14"/>
      <c r="BQ39" s="14"/>
    </row>
    <row r="40" spans="1:74" s="34" customFormat="1" x14ac:dyDescent="0.25">
      <c r="E40" s="39"/>
      <c r="F40" s="39"/>
      <c r="Q40" s="14"/>
      <c r="R40" s="14"/>
      <c r="AF40" s="14"/>
      <c r="AG40" s="14"/>
      <c r="AH40" s="14"/>
      <c r="AI40" s="57" t="s">
        <v>200</v>
      </c>
      <c r="AJ40" s="92">
        <f>COUNTIF($A$4:$BT$34,"1/2 FR")/2</f>
        <v>0</v>
      </c>
      <c r="AK40" s="14" t="s">
        <v>191</v>
      </c>
      <c r="AL40" s="14"/>
      <c r="AM40" s="14"/>
      <c r="AN40" s="14"/>
      <c r="AO40" s="94">
        <v>15</v>
      </c>
      <c r="AQ40" s="14"/>
      <c r="AR40" s="14"/>
      <c r="AS40" s="14"/>
      <c r="AT40" s="74"/>
      <c r="AU40" s="74"/>
      <c r="AV40" s="74"/>
      <c r="AW40" s="75"/>
      <c r="AX40" s="75"/>
      <c r="AY40" s="75"/>
      <c r="AZ40" s="75"/>
      <c r="BA40" s="75"/>
      <c r="BB40" s="97"/>
      <c r="BC40" s="98"/>
      <c r="BD40" s="98"/>
      <c r="BE40" s="99"/>
      <c r="BF40" s="100" t="s">
        <v>219</v>
      </c>
      <c r="BG40" s="91">
        <f>IF($S$37="OUI",IF($AI$37&gt;=$S$39,$AI$37-$S$39+1,0),0)</f>
        <v>42</v>
      </c>
      <c r="BH40" s="79" t="str">
        <f>IF($S$37="OUI","ELIGIBLE","NON ELIGIBLE")</f>
        <v>ELIGIBLE</v>
      </c>
      <c r="BI40" s="14"/>
      <c r="BJ40" s="14"/>
      <c r="BK40" s="14"/>
      <c r="BO40" s="14"/>
      <c r="BP40" s="14"/>
      <c r="BQ40" s="14"/>
    </row>
    <row r="41" spans="1:74" s="34" customFormat="1" x14ac:dyDescent="0.25">
      <c r="E41" s="39"/>
      <c r="F41" s="39"/>
      <c r="Q41" s="14"/>
      <c r="R41" s="14"/>
      <c r="AF41" s="14"/>
      <c r="AG41" s="14"/>
      <c r="AH41" s="14"/>
      <c r="AI41" s="57" t="s">
        <v>207</v>
      </c>
      <c r="AJ41" s="92">
        <f>COUNTIF($A$4:$BT$34,"1/2ANC")/2</f>
        <v>0</v>
      </c>
      <c r="AK41" s="14" t="s">
        <v>191</v>
      </c>
      <c r="AL41" s="14"/>
      <c r="AM41" s="14"/>
      <c r="AN41" s="14"/>
      <c r="AO41" s="94">
        <v>3</v>
      </c>
      <c r="AP41" s="42" t="s">
        <v>212</v>
      </c>
      <c r="AQ41" s="14"/>
      <c r="AR41" s="14"/>
      <c r="AS41" s="14"/>
      <c r="AW41" s="14"/>
      <c r="AX41" s="14"/>
      <c r="AY41" s="14"/>
      <c r="BC41" s="14"/>
      <c r="BD41" s="14"/>
      <c r="BE41" s="14"/>
      <c r="BI41" s="14"/>
      <c r="BJ41" s="14"/>
      <c r="BK41" s="14"/>
      <c r="BO41" s="14"/>
      <c r="BP41" s="14"/>
      <c r="BQ41" s="14"/>
    </row>
    <row r="42" spans="1:74" s="34" customFormat="1" x14ac:dyDescent="0.25">
      <c r="E42" s="39"/>
      <c r="F42" s="39"/>
      <c r="AF42" s="14"/>
      <c r="AG42" s="14"/>
      <c r="AH42" s="14"/>
      <c r="AI42" s="57" t="s">
        <v>214</v>
      </c>
      <c r="AJ42" s="92">
        <f>COUNTIF($A$4:$BT$34,"1/2CET")/2</f>
        <v>0</v>
      </c>
      <c r="AK42" s="14" t="s">
        <v>191</v>
      </c>
      <c r="AL42" s="14"/>
      <c r="AM42" s="14"/>
      <c r="AN42" s="14"/>
      <c r="AO42" s="94">
        <v>0</v>
      </c>
      <c r="AP42" s="42" t="s">
        <v>213</v>
      </c>
      <c r="AQ42" s="14"/>
      <c r="AR42" s="14"/>
      <c r="AS42" s="14"/>
      <c r="AW42" s="14"/>
      <c r="AX42" s="14"/>
      <c r="AY42" s="14"/>
      <c r="BC42" s="14"/>
      <c r="BD42" s="14"/>
      <c r="BE42" s="14"/>
      <c r="BI42" s="14"/>
      <c r="BJ42" s="14"/>
      <c r="BK42" s="14"/>
      <c r="BO42" s="14"/>
      <c r="BP42" s="14"/>
      <c r="BQ42" s="14"/>
    </row>
    <row r="43" spans="1:74" s="34" customFormat="1" x14ac:dyDescent="0.25">
      <c r="E43" s="39"/>
      <c r="F43" s="39"/>
      <c r="V43" s="14"/>
      <c r="W43" s="14"/>
      <c r="X43" s="14"/>
      <c r="Y43" s="57" t="s">
        <v>206</v>
      </c>
      <c r="Z43" s="57"/>
      <c r="AA43" s="57"/>
      <c r="AB43" s="57"/>
      <c r="AC43" s="57"/>
      <c r="AD43" s="92">
        <f>COUNTIF($A$4:$AV$34,"1/2 MF")/2</f>
        <v>0</v>
      </c>
      <c r="AE43" s="14" t="s">
        <v>191</v>
      </c>
      <c r="AF43" s="14"/>
      <c r="AG43" s="14"/>
      <c r="AH43" s="14"/>
      <c r="AI43" s="94">
        <v>3</v>
      </c>
      <c r="AJ43" s="96" t="s">
        <v>232</v>
      </c>
      <c r="AP43" s="92">
        <f>COUNTIF($BA$4:$BT$34,"1/2 MF")/2</f>
        <v>0</v>
      </c>
      <c r="AQ43" s="14" t="s">
        <v>191</v>
      </c>
      <c r="AR43" s="14"/>
      <c r="AS43" s="14"/>
      <c r="AU43" s="94">
        <v>6</v>
      </c>
      <c r="AV43" s="96" t="s">
        <v>296</v>
      </c>
      <c r="AX43" s="42"/>
      <c r="AY43" s="14"/>
      <c r="BC43" s="14"/>
      <c r="BD43" s="14"/>
      <c r="BE43" s="14"/>
      <c r="BI43" s="14"/>
      <c r="BJ43" s="14"/>
      <c r="BK43" s="14"/>
      <c r="BO43" s="14"/>
      <c r="BP43" s="14"/>
      <c r="BQ43" s="14"/>
    </row>
    <row r="44" spans="1:74" s="34" customFormat="1" x14ac:dyDescent="0.25">
      <c r="E44" s="39"/>
      <c r="F44" s="39"/>
      <c r="Y44" s="57" t="s">
        <v>230</v>
      </c>
      <c r="Z44" s="57"/>
      <c r="AA44" s="57"/>
      <c r="AB44" s="57"/>
      <c r="AC44" s="57"/>
      <c r="AD44" s="92">
        <f>COUNTIF($A$4:$AV$34,"1/2C68")/2</f>
        <v>0</v>
      </c>
      <c r="AE44" s="14" t="s">
        <v>191</v>
      </c>
      <c r="AF44" s="14"/>
      <c r="AG44" s="14"/>
      <c r="AH44" s="14"/>
      <c r="AI44" s="94">
        <v>0</v>
      </c>
      <c r="AJ44" s="96" t="s">
        <v>232</v>
      </c>
      <c r="AP44" s="92">
        <f>COUNTIF($BA$4:$BT$34,"1/2C68")/2</f>
        <v>0</v>
      </c>
      <c r="AQ44" s="14" t="s">
        <v>191</v>
      </c>
      <c r="AR44" s="14"/>
      <c r="AS44" s="14"/>
      <c r="AU44" s="94">
        <v>0</v>
      </c>
      <c r="AV44" s="96" t="s">
        <v>297</v>
      </c>
      <c r="AX44" s="42"/>
      <c r="AY44" s="14"/>
      <c r="BC44" s="14"/>
      <c r="BD44" s="14"/>
      <c r="BE44" s="14"/>
      <c r="BI44" s="14"/>
      <c r="BJ44" s="14"/>
      <c r="BK44" s="14"/>
      <c r="BO44" s="14"/>
      <c r="BP44" s="14"/>
      <c r="BQ44" s="14"/>
    </row>
    <row r="45" spans="1:74" s="34" customFormat="1" ht="19.5" thickBot="1" x14ac:dyDescent="0.35">
      <c r="E45" s="39"/>
      <c r="F45" s="39"/>
      <c r="L45" s="49" t="s">
        <v>192</v>
      </c>
      <c r="M45" s="34" t="s">
        <v>226</v>
      </c>
      <c r="N45" s="40"/>
      <c r="O45" s="40"/>
      <c r="P45" s="40"/>
      <c r="Q45" s="14"/>
      <c r="R45" s="14"/>
      <c r="T45" s="40"/>
      <c r="U45" s="40"/>
      <c r="V45" s="40"/>
      <c r="W45" s="40"/>
      <c r="AD45" s="50"/>
      <c r="AF45" s="40"/>
      <c r="AG45" s="40"/>
      <c r="AH45" s="40"/>
      <c r="AL45" s="40"/>
      <c r="AM45" s="40"/>
      <c r="AN45" s="40"/>
      <c r="AQ45" s="40"/>
      <c r="AR45" s="40"/>
      <c r="AS45" s="40"/>
      <c r="AW45" s="40"/>
      <c r="AX45" s="40"/>
      <c r="AY45" s="40"/>
      <c r="BC45" s="40"/>
      <c r="BD45" s="40"/>
      <c r="BE45" s="40"/>
      <c r="BI45" s="40"/>
      <c r="BJ45" s="40"/>
      <c r="BK45" s="40"/>
      <c r="BO45" s="40"/>
      <c r="BP45" s="40"/>
      <c r="BQ45" s="40"/>
    </row>
    <row r="46" spans="1:74" s="34" customFormat="1" ht="18.75" x14ac:dyDescent="0.3">
      <c r="A46" s="109"/>
      <c r="B46" s="110"/>
      <c r="C46" s="110"/>
      <c r="D46" s="110"/>
      <c r="E46" s="120"/>
      <c r="F46" s="120"/>
      <c r="G46" s="110"/>
      <c r="H46" s="110"/>
      <c r="I46" s="110"/>
      <c r="J46" s="110"/>
      <c r="K46" s="110"/>
      <c r="L46" s="111" t="s">
        <v>193</v>
      </c>
      <c r="M46" s="82" t="s">
        <v>245</v>
      </c>
      <c r="N46" s="47"/>
      <c r="O46" s="47"/>
      <c r="P46" s="47"/>
      <c r="Q46" s="52"/>
      <c r="R46" s="52"/>
      <c r="S46" s="47"/>
      <c r="T46" s="47"/>
      <c r="U46" s="47"/>
      <c r="V46" s="47"/>
      <c r="W46" s="47"/>
      <c r="X46" s="52"/>
      <c r="Y46" s="52"/>
      <c r="Z46" s="52"/>
      <c r="AA46" s="52"/>
      <c r="AB46" s="52"/>
      <c r="AC46" s="52"/>
      <c r="AD46" s="52"/>
      <c r="AE46" s="53"/>
      <c r="AF46" s="47"/>
      <c r="AG46" s="47"/>
      <c r="AH46" s="47"/>
      <c r="AI46" s="52"/>
      <c r="AJ46" s="52"/>
      <c r="AK46" s="52"/>
      <c r="AL46" s="47"/>
      <c r="AM46" s="47"/>
      <c r="AN46" s="47"/>
      <c r="AO46" s="52"/>
      <c r="AP46" s="52"/>
      <c r="AQ46" s="47"/>
      <c r="AR46" s="47"/>
      <c r="AS46" s="47"/>
      <c r="AT46" s="52"/>
      <c r="AU46" s="52"/>
      <c r="AV46" s="52"/>
      <c r="AW46" s="54"/>
      <c r="AX46" s="40"/>
      <c r="AY46" s="40"/>
      <c r="AZ46" s="40"/>
      <c r="BD46" s="40"/>
      <c r="BE46" s="40"/>
      <c r="BF46" s="40"/>
      <c r="BJ46" s="40"/>
      <c r="BK46" s="40"/>
      <c r="BL46" s="40"/>
    </row>
    <row r="47" spans="1:74" s="34" customFormat="1" x14ac:dyDescent="0.25">
      <c r="A47" s="55"/>
      <c r="B47" s="56"/>
      <c r="C47" s="56"/>
      <c r="D47" s="56"/>
      <c r="E47" s="121"/>
      <c r="F47" s="121"/>
      <c r="G47" s="56"/>
      <c r="H47" s="56"/>
      <c r="I47" s="56"/>
      <c r="J47" s="56"/>
      <c r="K47" s="56"/>
      <c r="L47" s="56"/>
      <c r="M47" s="56"/>
      <c r="N47" s="41"/>
      <c r="O47" s="41"/>
      <c r="P47" s="41"/>
      <c r="Q47" s="56"/>
      <c r="R47" s="56"/>
      <c r="S47" s="41"/>
      <c r="T47" s="41"/>
      <c r="U47" s="41"/>
      <c r="V47" s="41"/>
      <c r="W47" s="41"/>
      <c r="X47" s="57" t="s">
        <v>227</v>
      </c>
      <c r="Y47" s="57" t="s">
        <v>244</v>
      </c>
      <c r="Z47" s="57"/>
      <c r="AA47" s="57"/>
      <c r="AB47" s="57"/>
      <c r="AC47" s="57"/>
      <c r="AD47" s="236">
        <v>0.5</v>
      </c>
      <c r="AE47" s="58" t="s">
        <v>255</v>
      </c>
      <c r="AF47" s="41"/>
      <c r="AG47" s="41"/>
      <c r="AH47" s="41"/>
      <c r="AI47" s="56"/>
      <c r="AJ47" s="56"/>
      <c r="AK47" s="56"/>
      <c r="AL47" s="41"/>
      <c r="AM47" s="41"/>
      <c r="AN47" s="41"/>
      <c r="AO47" s="56"/>
      <c r="AP47" s="56"/>
      <c r="AQ47" s="41"/>
      <c r="AR47" s="41"/>
      <c r="AS47" s="41"/>
      <c r="AT47" s="56"/>
      <c r="AU47" s="56"/>
      <c r="AV47" s="56"/>
      <c r="AW47" s="59"/>
      <c r="AX47" s="41"/>
      <c r="AY47" s="41"/>
      <c r="AZ47" s="41"/>
      <c r="BD47" s="41"/>
      <c r="BE47" s="41"/>
      <c r="BF47" s="41"/>
      <c r="BJ47" s="41"/>
      <c r="BK47" s="41"/>
      <c r="BL47" s="41"/>
    </row>
    <row r="48" spans="1:74" s="34" customFormat="1" x14ac:dyDescent="0.25">
      <c r="A48" s="55"/>
      <c r="B48" s="56"/>
      <c r="C48" s="56"/>
      <c r="D48" s="56"/>
      <c r="E48" s="121"/>
      <c r="F48" s="121"/>
      <c r="G48" s="56"/>
      <c r="H48" s="56"/>
      <c r="I48" s="56"/>
      <c r="J48" s="56"/>
      <c r="K48" s="56"/>
      <c r="L48" s="56"/>
      <c r="M48" s="56"/>
      <c r="N48" s="41"/>
      <c r="O48" s="41"/>
      <c r="P48" s="41"/>
      <c r="Q48" s="56"/>
      <c r="R48" s="56"/>
      <c r="S48" s="41"/>
      <c r="T48" s="41"/>
      <c r="U48" s="41"/>
      <c r="V48" s="41"/>
      <c r="W48" s="41"/>
      <c r="X48" s="56"/>
      <c r="Y48" s="41"/>
      <c r="Z48" s="41"/>
      <c r="AA48" s="41"/>
      <c r="AB48" s="41"/>
      <c r="AC48" s="41"/>
      <c r="AD48" s="60" t="s">
        <v>239</v>
      </c>
      <c r="AE48" s="58" t="s">
        <v>256</v>
      </c>
      <c r="AF48" s="41"/>
      <c r="AG48" s="41"/>
      <c r="AH48" s="41"/>
      <c r="AI48" s="56"/>
      <c r="AJ48" s="56"/>
      <c r="AK48" s="56"/>
      <c r="AL48" s="41"/>
      <c r="AM48" s="41"/>
      <c r="AN48" s="41"/>
      <c r="AO48" s="56"/>
      <c r="AP48" s="56"/>
      <c r="AQ48" s="41"/>
      <c r="AR48" s="41"/>
      <c r="AS48" s="41"/>
      <c r="AT48" s="56"/>
      <c r="AU48" s="56"/>
      <c r="AV48" s="56"/>
      <c r="AW48" s="59"/>
      <c r="AX48" s="41"/>
      <c r="AY48" s="41"/>
      <c r="AZ48" s="41"/>
      <c r="BD48" s="41"/>
      <c r="BE48" s="41"/>
      <c r="BF48" s="41"/>
      <c r="BJ48" s="41"/>
      <c r="BK48" s="41"/>
      <c r="BL48" s="41"/>
    </row>
    <row r="49" spans="1:67" s="34" customFormat="1" x14ac:dyDescent="0.25">
      <c r="A49" s="55"/>
      <c r="B49" s="56"/>
      <c r="C49" s="56"/>
      <c r="D49" s="56"/>
      <c r="E49" s="121"/>
      <c r="F49" s="121"/>
      <c r="G49" s="56"/>
      <c r="H49" s="56"/>
      <c r="I49" s="56"/>
      <c r="J49" s="56"/>
      <c r="K49" s="56"/>
      <c r="L49" s="56"/>
      <c r="M49" s="56"/>
      <c r="N49" s="41"/>
      <c r="O49" s="41"/>
      <c r="P49" s="41"/>
      <c r="Q49" s="56"/>
      <c r="R49" s="56"/>
      <c r="S49" s="41"/>
      <c r="T49" s="41"/>
      <c r="U49" s="41"/>
      <c r="V49" s="41"/>
      <c r="W49" s="41"/>
      <c r="X49" s="56"/>
      <c r="Y49" s="41"/>
      <c r="Z49" s="41"/>
      <c r="AA49" s="41"/>
      <c r="AB49" s="41"/>
      <c r="AC49" s="41"/>
      <c r="AD49" s="60" t="s">
        <v>240</v>
      </c>
      <c r="AE49" s="58" t="s">
        <v>257</v>
      </c>
      <c r="AF49" s="41"/>
      <c r="AG49" s="41"/>
      <c r="AH49" s="41"/>
      <c r="AI49" s="56"/>
      <c r="AJ49" s="56"/>
      <c r="AK49" s="56"/>
      <c r="AL49" s="41"/>
      <c r="AM49" s="41"/>
      <c r="AN49" s="41"/>
      <c r="AO49" s="41"/>
      <c r="AP49" s="56"/>
      <c r="AQ49" s="41"/>
      <c r="AR49" s="41"/>
      <c r="AS49" s="41"/>
      <c r="AT49" s="56"/>
      <c r="AU49" s="56"/>
      <c r="AV49" s="56"/>
      <c r="AW49" s="59"/>
      <c r="AX49" s="41"/>
      <c r="AY49" s="41"/>
      <c r="AZ49" s="41"/>
      <c r="BD49" s="41"/>
      <c r="BE49" s="41"/>
      <c r="BF49" s="41"/>
      <c r="BJ49" s="41"/>
      <c r="BK49" s="41"/>
      <c r="BL49" s="41"/>
    </row>
    <row r="50" spans="1:67" s="34" customFormat="1" x14ac:dyDescent="0.25">
      <c r="A50" s="55"/>
      <c r="B50" s="56"/>
      <c r="C50" s="56"/>
      <c r="D50" s="56"/>
      <c r="E50" s="121"/>
      <c r="F50" s="121"/>
      <c r="G50" s="56"/>
      <c r="H50" s="56"/>
      <c r="I50" s="56"/>
      <c r="J50" s="56"/>
      <c r="K50" s="56"/>
      <c r="L50" s="56"/>
      <c r="M50" s="56"/>
      <c r="N50" s="41"/>
      <c r="O50" s="41"/>
      <c r="P50" s="41"/>
      <c r="Q50" s="61"/>
      <c r="R50" s="61"/>
      <c r="S50" s="41"/>
      <c r="T50" s="41"/>
      <c r="U50" s="41"/>
      <c r="V50" s="41"/>
      <c r="W50" s="41"/>
      <c r="X50" s="56"/>
      <c r="Y50" s="41"/>
      <c r="Z50" s="41"/>
      <c r="AA50" s="41"/>
      <c r="AB50" s="41"/>
      <c r="AC50" s="41"/>
      <c r="AD50" s="60" t="s">
        <v>241</v>
      </c>
      <c r="AE50" s="58" t="s">
        <v>258</v>
      </c>
      <c r="AF50" s="41"/>
      <c r="AG50" s="41"/>
      <c r="AH50" s="41"/>
      <c r="AI50" s="56"/>
      <c r="AJ50" s="56"/>
      <c r="AK50" s="56"/>
      <c r="AL50" s="41"/>
      <c r="AM50" s="41"/>
      <c r="AN50" s="41"/>
      <c r="AO50" s="56"/>
      <c r="AP50" s="56"/>
      <c r="AQ50" s="41"/>
      <c r="AR50" s="41"/>
      <c r="AS50" s="41"/>
      <c r="AT50" s="56"/>
      <c r="AU50" s="56"/>
      <c r="AV50" s="56"/>
      <c r="AW50" s="59"/>
      <c r="AX50" s="41"/>
      <c r="AY50" s="41"/>
      <c r="AZ50" s="41"/>
      <c r="BD50" s="41"/>
      <c r="BE50" s="41"/>
      <c r="BF50" s="41"/>
      <c r="BJ50" s="41"/>
      <c r="BK50" s="41"/>
      <c r="BL50" s="41"/>
    </row>
    <row r="51" spans="1:67" s="34" customFormat="1" x14ac:dyDescent="0.25">
      <c r="A51" s="55"/>
      <c r="B51" s="56"/>
      <c r="C51" s="56"/>
      <c r="D51" s="56"/>
      <c r="E51" s="121"/>
      <c r="F51" s="121"/>
      <c r="G51" s="56"/>
      <c r="H51" s="56"/>
      <c r="I51" s="56"/>
      <c r="J51" s="56"/>
      <c r="K51" s="56"/>
      <c r="L51" s="56"/>
      <c r="M51" s="56"/>
      <c r="N51" s="41"/>
      <c r="O51" s="41"/>
      <c r="P51" s="41"/>
      <c r="Q51" s="56"/>
      <c r="R51" s="56"/>
      <c r="S51" s="41"/>
      <c r="T51" s="41"/>
      <c r="U51" s="41"/>
      <c r="V51" s="41"/>
      <c r="W51" s="41"/>
      <c r="X51" s="56"/>
      <c r="Y51" s="41"/>
      <c r="Z51" s="41"/>
      <c r="AA51" s="41"/>
      <c r="AB51" s="41"/>
      <c r="AC51" s="41"/>
      <c r="AD51" s="60" t="s">
        <v>249</v>
      </c>
      <c r="AE51" s="58" t="s">
        <v>259</v>
      </c>
      <c r="AF51" s="41"/>
      <c r="AG51" s="41"/>
      <c r="AH51" s="41"/>
      <c r="AI51" s="56"/>
      <c r="AJ51" s="56"/>
      <c r="AK51" s="56"/>
      <c r="AL51" s="41"/>
      <c r="AM51" s="41"/>
      <c r="AN51" s="41"/>
      <c r="AO51" s="56"/>
      <c r="AP51" s="56"/>
      <c r="AQ51" s="41"/>
      <c r="AR51" s="41"/>
      <c r="AS51" s="41"/>
      <c r="AT51" s="56"/>
      <c r="AU51" s="56"/>
      <c r="AV51" s="56"/>
      <c r="AW51" s="59"/>
      <c r="AX51" s="41"/>
      <c r="AY51" s="41"/>
      <c r="AZ51" s="41"/>
      <c r="BD51" s="41"/>
      <c r="BE51" s="41"/>
      <c r="BF51" s="41"/>
      <c r="BJ51" s="41"/>
      <c r="BK51" s="41"/>
      <c r="BL51" s="41"/>
    </row>
    <row r="52" spans="1:67" s="34" customFormat="1" x14ac:dyDescent="0.25">
      <c r="A52" s="55"/>
      <c r="B52" s="56"/>
      <c r="C52" s="56"/>
      <c r="D52" s="56"/>
      <c r="E52" s="121"/>
      <c r="F52" s="121"/>
      <c r="G52" s="56"/>
      <c r="H52" s="56"/>
      <c r="I52" s="56"/>
      <c r="J52" s="56"/>
      <c r="K52" s="56"/>
      <c r="L52" s="56"/>
      <c r="M52" s="56"/>
      <c r="N52" s="41"/>
      <c r="O52" s="41"/>
      <c r="P52" s="41"/>
      <c r="Q52" s="56"/>
      <c r="R52" s="56"/>
      <c r="S52" s="41"/>
      <c r="T52" s="41"/>
      <c r="U52" s="41"/>
      <c r="V52" s="41"/>
      <c r="W52" s="41"/>
      <c r="X52" s="56"/>
      <c r="Y52" s="41"/>
      <c r="Z52" s="41"/>
      <c r="AA52" s="41"/>
      <c r="AB52" s="41"/>
      <c r="AC52" s="41"/>
      <c r="AD52" s="60" t="s">
        <v>248</v>
      </c>
      <c r="AE52" s="58" t="s">
        <v>260</v>
      </c>
      <c r="AF52" s="41"/>
      <c r="AG52" s="41"/>
      <c r="AH52" s="41"/>
      <c r="AI52" s="56"/>
      <c r="AJ52" s="56"/>
      <c r="AK52" s="56"/>
      <c r="AL52" s="41"/>
      <c r="AM52" s="41"/>
      <c r="AN52" s="41"/>
      <c r="AO52" s="56"/>
      <c r="AP52" s="56"/>
      <c r="AQ52" s="41"/>
      <c r="AR52" s="41"/>
      <c r="AS52" s="41"/>
      <c r="AT52" s="56"/>
      <c r="AU52" s="56"/>
      <c r="AV52" s="56"/>
      <c r="AW52" s="59"/>
      <c r="AX52" s="41"/>
      <c r="AY52" s="41"/>
      <c r="AZ52" s="41"/>
      <c r="BD52" s="41"/>
      <c r="BE52" s="41"/>
      <c r="BF52" s="41"/>
      <c r="BJ52" s="41"/>
      <c r="BK52" s="41"/>
      <c r="BL52" s="41"/>
    </row>
    <row r="53" spans="1:67" s="34" customFormat="1" x14ac:dyDescent="0.25">
      <c r="A53" s="55"/>
      <c r="B53" s="56"/>
      <c r="C53" s="56"/>
      <c r="D53" s="56"/>
      <c r="E53" s="121"/>
      <c r="F53" s="121"/>
      <c r="G53" s="56"/>
      <c r="H53" s="56"/>
      <c r="I53" s="56"/>
      <c r="J53" s="56"/>
      <c r="K53" s="56"/>
      <c r="L53" s="56"/>
      <c r="M53" s="56"/>
      <c r="N53" s="41"/>
      <c r="O53" s="41"/>
      <c r="P53" s="41"/>
      <c r="Q53" s="56"/>
      <c r="R53" s="56"/>
      <c r="S53" s="41"/>
      <c r="T53" s="41"/>
      <c r="U53" s="41"/>
      <c r="V53" s="41"/>
      <c r="W53" s="41"/>
      <c r="X53" s="56"/>
      <c r="Y53" s="41"/>
      <c r="Z53" s="41"/>
      <c r="AA53" s="41"/>
      <c r="AB53" s="41"/>
      <c r="AC53" s="41"/>
      <c r="AD53" s="60" t="s">
        <v>247</v>
      </c>
      <c r="AE53" s="58" t="s">
        <v>261</v>
      </c>
      <c r="AF53" s="41"/>
      <c r="AG53" s="41"/>
      <c r="AH53" s="41"/>
      <c r="AI53" s="56"/>
      <c r="AJ53" s="56"/>
      <c r="AK53" s="56"/>
      <c r="AL53" s="41"/>
      <c r="AM53" s="41"/>
      <c r="AN53" s="41"/>
      <c r="AO53" s="56"/>
      <c r="AP53" s="56"/>
      <c r="AQ53" s="41"/>
      <c r="AR53" s="41"/>
      <c r="AS53" s="41"/>
      <c r="AT53" s="56"/>
      <c r="AU53" s="56"/>
      <c r="AV53" s="56"/>
      <c r="AW53" s="59"/>
      <c r="AX53" s="41"/>
      <c r="AY53" s="41"/>
      <c r="AZ53" s="41"/>
      <c r="BD53" s="41"/>
      <c r="BE53" s="41"/>
      <c r="BF53" s="41"/>
      <c r="BJ53" s="41"/>
      <c r="BK53" s="41"/>
      <c r="BL53" s="41"/>
    </row>
    <row r="54" spans="1:67" s="34" customFormat="1" x14ac:dyDescent="0.25">
      <c r="A54" s="55"/>
      <c r="B54" s="56"/>
      <c r="C54" s="56"/>
      <c r="D54" s="56"/>
      <c r="E54" s="121"/>
      <c r="F54" s="121"/>
      <c r="G54" s="56"/>
      <c r="H54" s="56"/>
      <c r="I54" s="56"/>
      <c r="J54" s="56"/>
      <c r="K54" s="56"/>
      <c r="L54" s="56"/>
      <c r="M54" s="56"/>
      <c r="N54" s="41"/>
      <c r="O54" s="41"/>
      <c r="P54" s="41"/>
      <c r="Q54" s="61"/>
      <c r="R54" s="61"/>
      <c r="S54" s="41"/>
      <c r="T54" s="41"/>
      <c r="U54" s="41"/>
      <c r="V54" s="41"/>
      <c r="W54" s="41"/>
      <c r="X54" s="56"/>
      <c r="Y54" s="41"/>
      <c r="Z54" s="41"/>
      <c r="AA54" s="41"/>
      <c r="AB54" s="41"/>
      <c r="AC54" s="41"/>
      <c r="AD54" s="62" t="s">
        <v>246</v>
      </c>
      <c r="AE54" s="58" t="s">
        <v>262</v>
      </c>
      <c r="AF54" s="41"/>
      <c r="AG54" s="41"/>
      <c r="AH54" s="41"/>
      <c r="AI54" s="56"/>
      <c r="AJ54" s="56"/>
      <c r="AK54" s="56"/>
      <c r="AL54" s="41"/>
      <c r="AM54" s="41"/>
      <c r="AN54" s="41"/>
      <c r="AO54" s="56"/>
      <c r="AP54" s="56"/>
      <c r="AQ54" s="41"/>
      <c r="AR54" s="41"/>
      <c r="AS54" s="41"/>
      <c r="AT54" s="56"/>
      <c r="AU54" s="56"/>
      <c r="AV54" s="56"/>
      <c r="AW54" s="59"/>
      <c r="AX54" s="41"/>
      <c r="AY54" s="41"/>
      <c r="AZ54" s="41"/>
      <c r="BC54" s="41"/>
      <c r="BD54" s="41"/>
      <c r="BE54" s="41"/>
      <c r="BG54" s="41"/>
      <c r="BH54" s="41"/>
      <c r="BI54" s="41"/>
      <c r="BJ54" s="41"/>
      <c r="BL54" s="41"/>
      <c r="BM54" s="41"/>
      <c r="BN54" s="41"/>
      <c r="BO54" s="41"/>
    </row>
    <row r="55" spans="1:67" s="34" customFormat="1" x14ac:dyDescent="0.25">
      <c r="A55" s="55"/>
      <c r="B55" s="56"/>
      <c r="C55" s="56"/>
      <c r="D55" s="56"/>
      <c r="E55" s="121"/>
      <c r="F55" s="121"/>
      <c r="G55" s="56"/>
      <c r="H55" s="56"/>
      <c r="I55" s="56"/>
      <c r="J55" s="56"/>
      <c r="K55" s="56"/>
      <c r="L55" s="56"/>
      <c r="M55" s="56"/>
      <c r="N55" s="41"/>
      <c r="O55" s="41"/>
      <c r="P55" s="41"/>
      <c r="Q55" s="61"/>
      <c r="R55" s="61"/>
      <c r="S55" s="41"/>
      <c r="T55" s="41"/>
      <c r="U55" s="41"/>
      <c r="V55" s="41"/>
      <c r="W55" s="41"/>
      <c r="X55" s="56"/>
      <c r="Y55" s="41"/>
      <c r="Z55" s="41"/>
      <c r="AA55" s="41"/>
      <c r="AB55" s="41"/>
      <c r="AC55" s="41"/>
      <c r="AD55" s="62" t="s">
        <v>253</v>
      </c>
      <c r="AE55" s="58" t="s">
        <v>254</v>
      </c>
      <c r="AF55" s="41"/>
      <c r="AG55" s="41"/>
      <c r="AH55" s="41"/>
      <c r="AI55" s="56"/>
      <c r="AJ55" s="56"/>
      <c r="AK55" s="56"/>
      <c r="AL55" s="41"/>
      <c r="AM55" s="41"/>
      <c r="AN55" s="41"/>
      <c r="AO55" s="56"/>
      <c r="AP55" s="56"/>
      <c r="AQ55" s="41"/>
      <c r="AR55" s="41"/>
      <c r="AS55" s="41"/>
      <c r="AT55" s="56"/>
      <c r="AU55" s="56"/>
      <c r="AV55" s="56"/>
      <c r="AW55" s="59"/>
      <c r="AX55" s="41"/>
      <c r="AY55" s="41"/>
      <c r="AZ55" s="41"/>
      <c r="BC55" s="41"/>
      <c r="BD55" s="41"/>
      <c r="BE55" s="41"/>
      <c r="BG55" s="41"/>
      <c r="BH55" s="41"/>
      <c r="BI55" s="41"/>
      <c r="BJ55" s="41"/>
      <c r="BL55" s="41"/>
      <c r="BM55" s="41"/>
      <c r="BN55" s="41"/>
      <c r="BO55" s="41"/>
    </row>
    <row r="56" spans="1:67" s="34" customFormat="1" ht="15.75" thickBot="1" x14ac:dyDescent="0.3">
      <c r="A56" s="63"/>
      <c r="B56" s="64"/>
      <c r="C56" s="64"/>
      <c r="D56" s="64"/>
      <c r="E56" s="122"/>
      <c r="F56" s="122"/>
      <c r="G56" s="64"/>
      <c r="H56" s="64"/>
      <c r="I56" s="64"/>
      <c r="J56" s="64"/>
      <c r="K56" s="64"/>
      <c r="L56" s="64"/>
      <c r="M56" s="64"/>
      <c r="N56" s="48"/>
      <c r="O56" s="48"/>
      <c r="P56" s="48"/>
      <c r="Q56" s="64"/>
      <c r="R56" s="64"/>
      <c r="S56" s="48"/>
      <c r="T56" s="48"/>
      <c r="U56" s="48"/>
      <c r="V56" s="48"/>
      <c r="W56" s="48"/>
      <c r="X56" s="64"/>
      <c r="Y56" s="48"/>
      <c r="Z56" s="48"/>
      <c r="AA56" s="48"/>
      <c r="AB56" s="48"/>
      <c r="AC56" s="48"/>
      <c r="AD56" s="65" t="s">
        <v>242</v>
      </c>
      <c r="AE56" s="66" t="s">
        <v>263</v>
      </c>
      <c r="AF56" s="48"/>
      <c r="AG56" s="48"/>
      <c r="AH56" s="48"/>
      <c r="AI56" s="64"/>
      <c r="AJ56" s="64"/>
      <c r="AK56" s="64"/>
      <c r="AL56" s="48"/>
      <c r="AM56" s="48"/>
      <c r="AN56" s="48"/>
      <c r="AO56" s="64"/>
      <c r="AP56" s="64"/>
      <c r="AQ56" s="48"/>
      <c r="AR56" s="48"/>
      <c r="AS56" s="48"/>
      <c r="AT56" s="64"/>
      <c r="AU56" s="64"/>
      <c r="AV56" s="64"/>
      <c r="AW56" s="67"/>
      <c r="AX56" s="41"/>
      <c r="AY56" s="41"/>
      <c r="AZ56" s="41"/>
      <c r="BC56" s="41"/>
      <c r="BD56" s="41"/>
      <c r="BE56" s="41"/>
      <c r="BG56" s="41"/>
      <c r="BH56" s="41"/>
      <c r="BI56" s="41"/>
      <c r="BJ56" s="41"/>
      <c r="BL56" s="41"/>
      <c r="BM56" s="41"/>
      <c r="BN56" s="41"/>
      <c r="BO56" s="41"/>
    </row>
    <row r="57" spans="1:67" x14ac:dyDescent="0.25">
      <c r="K57" s="34"/>
    </row>
    <row r="58" spans="1:67" x14ac:dyDescent="0.25">
      <c r="K58" s="34"/>
    </row>
    <row r="59" spans="1:67" x14ac:dyDescent="0.25">
      <c r="K59" s="34"/>
    </row>
    <row r="60" spans="1:67" x14ac:dyDescent="0.25">
      <c r="K60" s="34"/>
    </row>
    <row r="61" spans="1:67" x14ac:dyDescent="0.25">
      <c r="K61" s="34"/>
    </row>
    <row r="62" spans="1:67" x14ac:dyDescent="0.25">
      <c r="K62" s="34"/>
    </row>
    <row r="63" spans="1:67" x14ac:dyDescent="0.25">
      <c r="K63" s="34"/>
    </row>
    <row r="64" spans="1:67" x14ac:dyDescent="0.25">
      <c r="K64" s="34"/>
    </row>
    <row r="65" spans="11:11" x14ac:dyDescent="0.25">
      <c r="K65" s="34"/>
    </row>
    <row r="66" spans="11:11" x14ac:dyDescent="0.25">
      <c r="K66" s="34"/>
    </row>
    <row r="67" spans="11:11" x14ac:dyDescent="0.25">
      <c r="K67" s="34"/>
    </row>
  </sheetData>
  <mergeCells count="32">
    <mergeCell ref="Y37:AH37"/>
    <mergeCell ref="Y38:AH38"/>
    <mergeCell ref="AP38:AZ38"/>
    <mergeCell ref="A36:AV36"/>
    <mergeCell ref="AW36:BT36"/>
    <mergeCell ref="AI35:AJ35"/>
    <mergeCell ref="AO35:AP35"/>
    <mergeCell ref="BA35:BB35"/>
    <mergeCell ref="BG35:BH35"/>
    <mergeCell ref="BM35:BN35"/>
    <mergeCell ref="BS35:BT35"/>
    <mergeCell ref="AQ3:AV3"/>
    <mergeCell ref="AW3:BB3"/>
    <mergeCell ref="BC3:BH3"/>
    <mergeCell ref="BI3:BN3"/>
    <mergeCell ref="BO3:BT3"/>
    <mergeCell ref="AU35:AV35"/>
    <mergeCell ref="E35:F35"/>
    <mergeCell ref="K35:L35"/>
    <mergeCell ref="Q35:R35"/>
    <mergeCell ref="W35:X35"/>
    <mergeCell ref="AC35:AD35"/>
    <mergeCell ref="A1:L1"/>
    <mergeCell ref="A2:AV2"/>
    <mergeCell ref="AW2:BT2"/>
    <mergeCell ref="A3:F3"/>
    <mergeCell ref="G3:L3"/>
    <mergeCell ref="M3:R3"/>
    <mergeCell ref="S3:X3"/>
    <mergeCell ref="Y3:AD3"/>
    <mergeCell ref="AE3:AJ3"/>
    <mergeCell ref="AK3:AP3"/>
  </mergeCells>
  <conditionalFormatting sqref="AJ39">
    <cfRule type="cellIs" dxfId="70" priority="303" operator="greaterThan">
      <formula>$AO$39</formula>
    </cfRule>
  </conditionalFormatting>
  <conditionalFormatting sqref="AJ40">
    <cfRule type="cellIs" dxfId="69" priority="302" operator="greaterThan">
      <formula>$AO$40</formula>
    </cfRule>
  </conditionalFormatting>
  <conditionalFormatting sqref="AJ41">
    <cfRule type="cellIs" dxfId="68" priority="301" operator="greaterThan">
      <formula>$AO$41</formula>
    </cfRule>
  </conditionalFormatting>
  <conditionalFormatting sqref="AJ42">
    <cfRule type="cellIs" dxfId="67" priority="299" operator="greaterThan">
      <formula>$AO$42</formula>
    </cfRule>
    <cfRule type="cellIs" dxfId="66" priority="300" operator="greaterThan">
      <formula>$AO$42</formula>
    </cfRule>
  </conditionalFormatting>
  <conditionalFormatting sqref="AD44">
    <cfRule type="cellIs" dxfId="65" priority="298" operator="greaterThan">
      <formula>$AI$44</formula>
    </cfRule>
  </conditionalFormatting>
  <conditionalFormatting sqref="AD43:AD44">
    <cfRule type="cellIs" dxfId="64" priority="297" operator="greaterThan">
      <formula>$AI$43</formula>
    </cfRule>
  </conditionalFormatting>
  <conditionalFormatting sqref="A34 N17:R17 H4:J12 H15:J34 E4:G34 T18:V18 BE32:BF34 W4:Y34 AR28:AT28 AF4:AH23 AU4:AW34 AX4:AZ4 BA4:BC34 BD29:BD34 AR4:AT25 BK15:BK34 BQ34 BR33:BR34 BE4:BE26 BP4:BP9 BL22:BN22 BL29:BN29 BL8:BL34 BS4:BT34 AL9:AN34 BD4:BD12 BQ10:BT12 BJ20:BL21 BJ27:BL28 BF4:BF19 BR4:BR16 K4:M34 Q4:S34 Y34:AB34 AX11:AZ34 BP26:BP34 BM4:BO34 BG4:BJ34 AC4:AE34 Z7:AB34 AI4:AK34 AO4:AQ34 AL4:AN4 BQ4:BQ23">
    <cfRule type="cellIs" dxfId="63" priority="288" operator="equal">
      <formula>$AD$55</formula>
    </cfRule>
    <cfRule type="cellIs" dxfId="62" priority="289" operator="equal">
      <formula>$AD$48</formula>
    </cfRule>
    <cfRule type="cellIs" dxfId="61" priority="290" operator="equal">
      <formula>$AD$56</formula>
    </cfRule>
    <cfRule type="cellIs" dxfId="60" priority="291" operator="equal">
      <formula>$AD$54</formula>
    </cfRule>
    <cfRule type="cellIs" dxfId="59" priority="292" operator="equal">
      <formula>$AD$49</formula>
    </cfRule>
    <cfRule type="cellIs" dxfId="58" priority="293" operator="equal">
      <formula>$AD$50</formula>
    </cfRule>
    <cfRule type="cellIs" dxfId="57" priority="294" operator="equal">
      <formula>$AD$51</formula>
    </cfRule>
    <cfRule type="cellIs" dxfId="56" priority="295" operator="equal">
      <formula>$AD$52</formula>
    </cfRule>
    <cfRule type="cellIs" dxfId="55" priority="296" operator="equal">
      <formula>$AD$53</formula>
    </cfRule>
  </conditionalFormatting>
  <conditionalFormatting sqref="AP43">
    <cfRule type="cellIs" dxfId="54" priority="287" operator="greaterThan">
      <formula>$AU$43</formula>
    </cfRule>
  </conditionalFormatting>
  <conditionalFormatting sqref="AP44">
    <cfRule type="cellIs" dxfId="53" priority="286" operator="greaterThan">
      <formula>$AU$44</formula>
    </cfRule>
  </conditionalFormatting>
  <conditionalFormatting sqref="W15:X15 W29:X29">
    <cfRule type="cellIs" dxfId="52" priority="278" operator="equal">
      <formula>#REF!</formula>
    </cfRule>
    <cfRule type="cellIs" dxfId="51" priority="279" operator="equal">
      <formula>$AD$56</formula>
    </cfRule>
    <cfRule type="cellIs" dxfId="50" priority="280" operator="equal">
      <formula>$AD$54</formula>
    </cfRule>
    <cfRule type="cellIs" dxfId="49" priority="281" operator="equal">
      <formula>#REF!</formula>
    </cfRule>
    <cfRule type="cellIs" dxfId="48" priority="282" operator="equal">
      <formula>#REF!</formula>
    </cfRule>
    <cfRule type="cellIs" dxfId="47" priority="283" operator="equal">
      <formula>#REF!</formula>
    </cfRule>
    <cfRule type="cellIs" dxfId="46" priority="284" operator="equal">
      <formula>#REF!</formula>
    </cfRule>
    <cfRule type="cellIs" dxfId="45" priority="285" operator="equal">
      <formula>#REF!</formula>
    </cfRule>
  </conditionalFormatting>
  <conditionalFormatting sqref="A7:A10 A12:A34 G4:G33 M4:M34 Y4:Y33 S4:S11 S20:S34 S18 AE4:AE34 AK4:AK33 AQ4:AQ34 AW4:AW34 BC4:BC31 BI4:BI34 BO4:BO33">
    <cfRule type="cellIs" dxfId="44" priority="234" operator="equal">
      <formula>$Y$55</formula>
    </cfRule>
    <cfRule type="cellIs" dxfId="43" priority="235" operator="equal">
      <formula>$Y$52</formula>
    </cfRule>
    <cfRule type="cellIs" dxfId="42" priority="236" operator="equal">
      <formula>$Y$56</formula>
    </cfRule>
    <cfRule type="cellIs" dxfId="41" priority="237" operator="equal">
      <formula>$Y$54</formula>
    </cfRule>
    <cfRule type="cellIs" dxfId="40" priority="238" operator="equal">
      <formula>$Y$53</formula>
    </cfRule>
    <cfRule type="cellIs" dxfId="39" priority="239" operator="equal">
      <formula>$Y$51</formula>
    </cfRule>
    <cfRule type="cellIs" dxfId="38" priority="240" operator="equal">
      <formula>$Y$50</formula>
    </cfRule>
    <cfRule type="cellIs" dxfId="37" priority="241" operator="equal">
      <formula>$Y$49</formula>
    </cfRule>
    <cfRule type="cellIs" dxfId="36" priority="242" operator="equal">
      <formula>$Y$48</formula>
    </cfRule>
  </conditionalFormatting>
  <conditionalFormatting sqref="A30:A34 A19:A27 S5:S17 S19:S32">
    <cfRule type="cellIs" dxfId="35" priority="304" operator="equal">
      <formula>$V$55</formula>
    </cfRule>
    <cfRule type="cellIs" dxfId="34" priority="304" operator="equal">
      <formula>$V$52</formula>
    </cfRule>
    <cfRule type="cellIs" dxfId="33" priority="304" operator="equal">
      <formula>$V$56</formula>
    </cfRule>
    <cfRule type="cellIs" dxfId="32" priority="304" operator="equal">
      <formula>$V$54</formula>
    </cfRule>
    <cfRule type="cellIs" dxfId="31" priority="304" operator="equal">
      <formula>$V$53</formula>
    </cfRule>
    <cfRule type="cellIs" dxfId="30" priority="304" operator="equal">
      <formula>$V$51</formula>
    </cfRule>
    <cfRule type="cellIs" dxfId="29" priority="304" operator="equal">
      <formula>$V$50</formula>
    </cfRule>
    <cfRule type="cellIs" dxfId="28" priority="304" operator="equal">
      <formula>$V$49</formula>
    </cfRule>
    <cfRule type="cellIs" dxfId="27" priority="304" operator="equal">
      <formula>$V$48</formula>
    </cfRule>
  </conditionalFormatting>
  <conditionalFormatting sqref="P6:P10">
    <cfRule type="cellIs" dxfId="26" priority="19" operator="equal">
      <formula>$AD$55</formula>
    </cfRule>
    <cfRule type="cellIs" dxfId="25" priority="20" operator="equal">
      <formula>$AD$48</formula>
    </cfRule>
    <cfRule type="cellIs" dxfId="24" priority="21" operator="equal">
      <formula>$AD$56</formula>
    </cfRule>
    <cfRule type="cellIs" dxfId="23" priority="22" operator="equal">
      <formula>$AD$54</formula>
    </cfRule>
    <cfRule type="cellIs" dxfId="22" priority="23" operator="equal">
      <formula>$AD$49</formula>
    </cfRule>
    <cfRule type="cellIs" dxfId="21" priority="24" operator="equal">
      <formula>$AD$50</formula>
    </cfRule>
    <cfRule type="cellIs" dxfId="20" priority="25" operator="equal">
      <formula>$AD$51</formula>
    </cfRule>
    <cfRule type="cellIs" dxfId="19" priority="26" operator="equal">
      <formula>$AD$52</formula>
    </cfRule>
    <cfRule type="cellIs" dxfId="18" priority="27" operator="equal">
      <formula>$AD$53</formula>
    </cfRule>
  </conditionalFormatting>
  <conditionalFormatting sqref="D32:D34">
    <cfRule type="cellIs" dxfId="17" priority="10" operator="equal">
      <formula>$AD$55</formula>
    </cfRule>
    <cfRule type="cellIs" dxfId="16" priority="11" operator="equal">
      <formula>$AD$48</formula>
    </cfRule>
    <cfRule type="cellIs" dxfId="15" priority="12" operator="equal">
      <formula>$AD$56</formula>
    </cfRule>
    <cfRule type="cellIs" dxfId="14" priority="13" operator="equal">
      <formula>$AD$54</formula>
    </cfRule>
    <cfRule type="cellIs" dxfId="13" priority="14" operator="equal">
      <formula>$AD$49</formula>
    </cfRule>
    <cfRule type="cellIs" dxfId="12" priority="15" operator="equal">
      <formula>$AD$50</formula>
    </cfRule>
    <cfRule type="cellIs" dxfId="11" priority="16" operator="equal">
      <formula>$AD$51</formula>
    </cfRule>
    <cfRule type="cellIs" dxfId="10" priority="17" operator="equal">
      <formula>$AD$52</formula>
    </cfRule>
    <cfRule type="cellIs" dxfId="9" priority="18" operator="equal">
      <formula>$AD$53</formula>
    </cfRule>
  </conditionalFormatting>
  <conditionalFormatting sqref="D29">
    <cfRule type="cellIs" dxfId="8" priority="1" operator="equal">
      <formula>$AD$55</formula>
    </cfRule>
    <cfRule type="cellIs" dxfId="7" priority="2" operator="equal">
      <formula>$AD$48</formula>
    </cfRule>
    <cfRule type="cellIs" dxfId="6" priority="3" operator="equal">
      <formula>$AD$56</formula>
    </cfRule>
    <cfRule type="cellIs" dxfId="5" priority="4" operator="equal">
      <formula>$AD$54</formula>
    </cfRule>
    <cfRule type="cellIs" dxfId="4" priority="5" operator="equal">
      <formula>$AD$49</formula>
    </cfRule>
    <cfRule type="cellIs" dxfId="3" priority="6" operator="equal">
      <formula>$AD$50</formula>
    </cfRule>
    <cfRule type="cellIs" dxfId="2" priority="7" operator="equal">
      <formula>$AD$51</formula>
    </cfRule>
    <cfRule type="cellIs" dxfId="1" priority="8" operator="equal">
      <formula>$AD$52</formula>
    </cfRule>
    <cfRule type="cellIs" dxfId="0" priority="9" operator="equal">
      <formula>$AD$53</formula>
    </cfRule>
  </conditionalFormatting>
  <dataValidations count="3">
    <dataValidation type="list" allowBlank="1" showInputMessage="1" showErrorMessage="1" sqref="BS24:BT25 BM27:BN28 AO4:AP4 BA4:BB4 AO14:AP15 BA23:BB24 E30:F31 K20:L21 E4:F4 E28:F28 E16:F17 Q17:R19 Q25:R26 Q32:R33 Q11:R12 K27:L28 W18:X18 Q4:R5 AI10:AJ11 AI17:AJ18 BS31:BT32 AU12:AV13 AU5:AV6 AU19:AV20 BA16:BB17 W22:X23 BG6:BH7 AI31:AJ32 BG20:BH21 BA9:BB10 BM13:BN14 AO7:AP8 AO21:AP22 K6:L8 AC19:AD20 AC26:AD27 BG13:BH14 W8:X9 W29:X30 BS10:BT11 BM6:BN7 BM20:BN21 K13:L14 E23:F24 AI4:AJ4 E9:F11 AO28:AP29 AI24:AJ25 AU26:AV28 BA30:BB31 AU33:AV34 BS17:BT18 BS4:BT5 AC5:AD6 W15:X16 AC12:AD13 BG27:BH28 BM34:BN34">
      <formula1>$AD$46:$AD$47</formula1>
    </dataValidation>
    <dataValidation type="list" allowBlank="1" showInputMessage="1" showErrorMessage="1" sqref="W10:X14 BS19:BT23 AC7:AD11 K4:L5 AO9:AP13 K29:L33 BA25:BB29 E25:F27 E12:F15 E32:F34 E18:F22 BG15:BH19 AI33:AJ34 W31:X34 BM4:BN5 E29:F29 K22:L26 BA11:BB15 AU4:AV4 Q34:R34 Q20:R24 Q27:R31 BS12:BT16 AO23:AP27 K9:L12 AI5:AJ9 AI19:AJ23 Q6:R10 AU29:AV32 Q13:R16 AO30:AP33 AC4:AD4 BA18:BB22 BS33:BT33 BG4:BH5 AI26:AJ30 AO5:AP6 BG22:BH26 AU7:AV11 BA32:BB34 W24:X28 AC14:AD18 BG8:BH12 AC21:AD25 W19:X21 AU21:AV25 BM15:BN19 BM8:BN12 BM22:BN26 K15:L19 AI12:AJ16 E5:F8 BG29:BH31 BA5:BB8 AC28:AD33 AO16:AP20 AU14:AV18 BS6:BT9 W4:X7 W17:X17 BS26:BT30 BM29:BN33">
      <formula1>$AD$47:$AD$56</formula1>
    </dataValidation>
    <dataValidation type="list" allowBlank="1" showInputMessage="1" showErrorMessage="1" sqref="S37">
      <formula1>"OUI,NON"</formula1>
    </dataValidation>
  </dataValidations>
  <pageMargins left="0.17" right="0.17" top="0.6" bottom="0.74803149606299213" header="0.31496062992125984" footer="0.31496062992125984"/>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4747"/>
  </sheetPr>
  <dimension ref="A1:R53"/>
  <sheetViews>
    <sheetView showGridLines="0" tabSelected="1" zoomScale="120" zoomScaleNormal="120" zoomScaleSheetLayoutView="130" workbookViewId="0"/>
  </sheetViews>
  <sheetFormatPr baseColWidth="10" defaultRowHeight="15" x14ac:dyDescent="0.25"/>
  <cols>
    <col min="10" max="10" width="14.28515625" customWidth="1"/>
    <col min="13" max="13" width="3.42578125" customWidth="1"/>
  </cols>
  <sheetData>
    <row r="1" spans="1:18" ht="28.5" customHeight="1" x14ac:dyDescent="0.25"/>
    <row r="2" spans="1:18" ht="28.5" customHeight="1" x14ac:dyDescent="0.3">
      <c r="B2" s="165" t="s">
        <v>293</v>
      </c>
    </row>
    <row r="3" spans="1:18" ht="28.5" customHeight="1" x14ac:dyDescent="0.25"/>
    <row r="4" spans="1:18" ht="54.75" customHeight="1" x14ac:dyDescent="0.25">
      <c r="A4" s="321" t="s">
        <v>234</v>
      </c>
      <c r="B4" s="321"/>
      <c r="C4" s="321"/>
      <c r="D4" s="321"/>
      <c r="E4" s="321"/>
      <c r="F4" s="321"/>
      <c r="G4" s="321"/>
      <c r="H4" s="321"/>
      <c r="I4" s="321"/>
      <c r="J4" s="321"/>
      <c r="K4" s="321"/>
      <c r="L4" s="321"/>
      <c r="M4" s="16"/>
      <c r="N4" s="16"/>
      <c r="O4" s="16"/>
      <c r="P4" s="16"/>
    </row>
    <row r="5" spans="1:18" ht="9" customHeight="1" x14ac:dyDescent="0.25">
      <c r="A5" s="32"/>
      <c r="B5" s="32"/>
      <c r="C5" s="32"/>
      <c r="D5" s="32"/>
      <c r="E5" s="32"/>
      <c r="F5" s="32"/>
      <c r="G5" s="32"/>
      <c r="H5" s="32"/>
      <c r="I5" s="32"/>
      <c r="J5" s="32"/>
      <c r="K5" s="32"/>
      <c r="L5" s="32"/>
      <c r="M5" s="16"/>
      <c r="N5" s="16"/>
      <c r="O5" s="16"/>
      <c r="P5" s="16"/>
    </row>
    <row r="6" spans="1:18" ht="27.75" customHeight="1" x14ac:dyDescent="0.25">
      <c r="A6" s="325" t="s">
        <v>236</v>
      </c>
      <c r="B6" s="326"/>
      <c r="C6" s="326"/>
      <c r="D6" s="326"/>
      <c r="E6" s="326"/>
      <c r="F6" s="326"/>
      <c r="G6" s="326"/>
      <c r="H6" s="326"/>
      <c r="I6" s="326"/>
      <c r="J6" s="326"/>
      <c r="K6" s="326"/>
      <c r="L6" s="326"/>
      <c r="M6" s="17"/>
      <c r="N6" s="17"/>
      <c r="O6" s="17"/>
      <c r="P6" s="17"/>
    </row>
    <row r="7" spans="1:18" ht="30.75" customHeight="1" x14ac:dyDescent="0.25">
      <c r="A7" s="325" t="s">
        <v>250</v>
      </c>
      <c r="B7" s="325"/>
      <c r="C7" s="325"/>
      <c r="D7" s="325"/>
      <c r="E7" s="325"/>
      <c r="F7" s="325"/>
      <c r="G7" s="325"/>
      <c r="H7" s="325"/>
      <c r="I7" s="325"/>
      <c r="J7" s="325"/>
      <c r="K7" s="325"/>
      <c r="L7" s="325"/>
      <c r="M7" s="31"/>
      <c r="N7" s="17"/>
      <c r="O7" s="17"/>
      <c r="P7" s="17"/>
    </row>
    <row r="8" spans="1:18" ht="24.75" customHeight="1" x14ac:dyDescent="0.25">
      <c r="A8" s="327" t="s">
        <v>237</v>
      </c>
      <c r="B8" s="327"/>
      <c r="C8" s="327"/>
      <c r="D8" s="327"/>
      <c r="E8" s="327"/>
      <c r="F8" s="327"/>
      <c r="G8" s="327"/>
      <c r="H8" s="327"/>
      <c r="I8" s="327"/>
      <c r="J8" s="327"/>
      <c r="K8" s="327"/>
      <c r="L8" s="327"/>
      <c r="M8" s="18"/>
      <c r="N8" s="18"/>
      <c r="O8" s="18"/>
      <c r="P8" s="18"/>
    </row>
    <row r="9" spans="1:18" ht="24" customHeight="1" x14ac:dyDescent="0.25">
      <c r="A9" s="327"/>
      <c r="B9" s="327"/>
      <c r="C9" s="327"/>
      <c r="D9" s="327"/>
      <c r="E9" s="327"/>
      <c r="F9" s="327"/>
      <c r="G9" s="327"/>
      <c r="H9" s="327"/>
      <c r="I9" s="327"/>
      <c r="J9" s="327"/>
      <c r="K9" s="327"/>
      <c r="L9" s="327"/>
      <c r="M9" s="19"/>
      <c r="N9" s="329"/>
      <c r="O9" s="329"/>
      <c r="P9" s="329"/>
      <c r="Q9" s="329"/>
      <c r="R9" s="329"/>
    </row>
    <row r="10" spans="1:18" ht="13.5" customHeight="1" x14ac:dyDescent="0.25">
      <c r="A10" s="319" t="s">
        <v>235</v>
      </c>
      <c r="B10" s="319"/>
      <c r="C10" s="319"/>
      <c r="D10" s="319"/>
      <c r="E10" s="319"/>
      <c r="F10" s="319"/>
      <c r="G10" s="319"/>
      <c r="H10" s="319"/>
      <c r="I10" s="319"/>
      <c r="J10" s="319"/>
      <c r="K10" s="319"/>
      <c r="L10" s="319"/>
      <c r="N10" s="324"/>
      <c r="O10" s="324"/>
      <c r="P10" s="324"/>
      <c r="Q10" s="324"/>
      <c r="R10" s="324"/>
    </row>
    <row r="11" spans="1:18" s="33" customFormat="1" x14ac:dyDescent="0.25">
      <c r="N11" s="324"/>
      <c r="O11" s="324"/>
      <c r="P11" s="324"/>
      <c r="Q11" s="324"/>
      <c r="R11" s="324"/>
    </row>
    <row r="12" spans="1:18" s="21" customFormat="1" ht="12" customHeight="1" x14ac:dyDescent="0.25">
      <c r="A12" s="328" t="s">
        <v>251</v>
      </c>
      <c r="B12" s="328"/>
      <c r="C12" s="328"/>
      <c r="D12" s="328"/>
      <c r="E12" s="328"/>
      <c r="F12" s="328"/>
      <c r="G12" s="328"/>
      <c r="H12" s="328"/>
      <c r="I12" s="328"/>
      <c r="J12" s="328"/>
      <c r="K12" s="328"/>
      <c r="L12" s="328"/>
      <c r="N12" s="324"/>
      <c r="O12" s="324"/>
      <c r="P12" s="324"/>
      <c r="Q12" s="324"/>
      <c r="R12" s="324"/>
    </row>
    <row r="13" spans="1:18" s="21" customFormat="1" ht="15" customHeight="1" x14ac:dyDescent="0.25">
      <c r="A13" s="323" t="s">
        <v>294</v>
      </c>
      <c r="B13" s="323"/>
      <c r="C13" s="323"/>
      <c r="D13" s="323"/>
      <c r="E13" s="323"/>
      <c r="F13" s="323"/>
      <c r="G13" s="323"/>
      <c r="H13" s="323"/>
      <c r="I13" s="323"/>
      <c r="J13" s="323"/>
      <c r="K13" s="323"/>
      <c r="L13" s="323"/>
      <c r="M13"/>
      <c r="N13" s="324"/>
      <c r="O13" s="324"/>
      <c r="P13" s="324"/>
      <c r="Q13" s="324"/>
      <c r="R13" s="324"/>
    </row>
    <row r="14" spans="1:18" s="21" customFormat="1" x14ac:dyDescent="0.25">
      <c r="A14" s="323" t="s">
        <v>295</v>
      </c>
      <c r="B14" s="323"/>
      <c r="C14" s="323"/>
      <c r="D14" s="323"/>
      <c r="E14" s="323"/>
      <c r="F14" s="323"/>
      <c r="G14" s="323"/>
      <c r="H14" s="323"/>
      <c r="I14" s="323"/>
      <c r="J14" s="323"/>
      <c r="K14" s="323"/>
      <c r="L14" s="323"/>
      <c r="N14" s="324"/>
      <c r="O14" s="324"/>
      <c r="P14" s="324"/>
      <c r="Q14" s="324"/>
      <c r="R14" s="324"/>
    </row>
    <row r="15" spans="1:18" ht="10.5" customHeight="1" x14ac:dyDescent="0.25">
      <c r="A15" s="323"/>
      <c r="B15" s="323"/>
      <c r="C15" s="323"/>
      <c r="D15" s="323"/>
      <c r="E15" s="323"/>
      <c r="F15" s="323"/>
      <c r="G15" s="323"/>
      <c r="H15" s="323"/>
      <c r="I15" s="323"/>
      <c r="J15" s="323"/>
      <c r="K15" s="323"/>
      <c r="L15" s="323"/>
      <c r="N15" s="324"/>
      <c r="O15" s="324"/>
      <c r="P15" s="324"/>
      <c r="Q15" s="324"/>
      <c r="R15" s="324"/>
    </row>
    <row r="16" spans="1:18" x14ac:dyDescent="0.25">
      <c r="A16" s="323" t="s">
        <v>267</v>
      </c>
      <c r="B16" s="323"/>
      <c r="C16" s="323"/>
      <c r="D16" s="323"/>
      <c r="E16" s="323"/>
      <c r="F16" s="323"/>
      <c r="G16" s="323"/>
      <c r="H16" s="323"/>
      <c r="I16" s="323"/>
      <c r="J16" s="323"/>
      <c r="K16" s="323"/>
      <c r="L16" s="323"/>
      <c r="N16" s="324"/>
      <c r="O16" s="324"/>
      <c r="P16" s="324"/>
      <c r="Q16" s="324"/>
      <c r="R16" s="324"/>
    </row>
    <row r="17" spans="1:18" x14ac:dyDescent="0.25">
      <c r="A17" s="323"/>
      <c r="B17" s="323"/>
      <c r="C17" s="323"/>
      <c r="D17" s="323"/>
      <c r="E17" s="323"/>
      <c r="F17" s="323"/>
      <c r="G17" s="323"/>
      <c r="H17" s="323"/>
      <c r="I17" s="323"/>
      <c r="J17" s="323"/>
      <c r="K17" s="323"/>
      <c r="L17" s="323"/>
      <c r="N17" s="324"/>
      <c r="O17" s="324"/>
      <c r="P17" s="324"/>
      <c r="Q17" s="324"/>
      <c r="R17" s="324"/>
    </row>
    <row r="18" spans="1:18" x14ac:dyDescent="0.25">
      <c r="C18" s="20"/>
      <c r="D18" s="23"/>
      <c r="E18" s="26"/>
      <c r="F18" s="22"/>
      <c r="G18" s="22"/>
      <c r="H18" s="22"/>
      <c r="J18" s="22"/>
      <c r="L18" s="22"/>
      <c r="N18" s="324"/>
      <c r="O18" s="324"/>
      <c r="P18" s="324"/>
      <c r="Q18" s="324"/>
      <c r="R18" s="324"/>
    </row>
    <row r="19" spans="1:18" x14ac:dyDescent="0.25">
      <c r="E19" s="20"/>
      <c r="F19" s="20"/>
      <c r="G19" s="20"/>
      <c r="K19" s="17"/>
      <c r="L19" s="25"/>
      <c r="N19" s="324"/>
      <c r="O19" s="324"/>
      <c r="P19" s="324"/>
      <c r="Q19" s="324"/>
      <c r="R19" s="324"/>
    </row>
    <row r="20" spans="1:18" ht="15" customHeight="1" x14ac:dyDescent="0.25">
      <c r="K20" s="17"/>
      <c r="L20" s="17"/>
    </row>
    <row r="21" spans="1:18" ht="15" customHeight="1" x14ac:dyDescent="0.25">
      <c r="K21" s="322"/>
      <c r="L21" s="322"/>
    </row>
    <row r="22" spans="1:18" x14ac:dyDescent="0.25">
      <c r="K22" s="322"/>
      <c r="L22" s="322"/>
    </row>
    <row r="23" spans="1:18" x14ac:dyDescent="0.25">
      <c r="K23" s="17"/>
      <c r="L23" s="27"/>
    </row>
    <row r="24" spans="1:18" x14ac:dyDescent="0.25">
      <c r="K24" s="17"/>
      <c r="L24" s="27"/>
    </row>
    <row r="25" spans="1:18" x14ac:dyDescent="0.25">
      <c r="K25" s="17"/>
      <c r="L25" s="27"/>
    </row>
    <row r="26" spans="1:18" x14ac:dyDescent="0.25">
      <c r="K26" s="17"/>
      <c r="L26" s="27"/>
    </row>
    <row r="27" spans="1:18" x14ac:dyDescent="0.25">
      <c r="K27" s="17"/>
      <c r="L27" s="17"/>
    </row>
    <row r="28" spans="1:18" x14ac:dyDescent="0.25">
      <c r="K28" s="17"/>
      <c r="L28" s="17"/>
    </row>
    <row r="29" spans="1:18" x14ac:dyDescent="0.25">
      <c r="K29" s="17"/>
      <c r="L29" s="17"/>
    </row>
    <row r="30" spans="1:18" x14ac:dyDescent="0.25">
      <c r="K30" s="24"/>
      <c r="L30" s="24"/>
    </row>
    <row r="32" spans="1:18" ht="15" customHeight="1" x14ac:dyDescent="0.25">
      <c r="J32" s="28"/>
      <c r="K32" s="318"/>
      <c r="L32" s="318"/>
    </row>
    <row r="33" spans="1:12" x14ac:dyDescent="0.25">
      <c r="J33" s="27"/>
      <c r="K33" s="318"/>
      <c r="L33" s="318"/>
    </row>
    <row r="37" spans="1:12" x14ac:dyDescent="0.25">
      <c r="A37" s="319" t="s">
        <v>223</v>
      </c>
      <c r="B37" s="319"/>
      <c r="C37" s="319"/>
      <c r="D37" s="319"/>
      <c r="E37" s="319"/>
      <c r="F37" s="319"/>
      <c r="G37" s="319"/>
      <c r="H37" s="319"/>
      <c r="I37" s="319"/>
      <c r="J37" s="319"/>
      <c r="K37" s="319"/>
      <c r="L37" s="319"/>
    </row>
    <row r="38" spans="1:12" ht="207.75" customHeight="1" x14ac:dyDescent="0.25">
      <c r="A38" s="320"/>
      <c r="B38" s="320"/>
      <c r="E38" s="318" t="s">
        <v>225</v>
      </c>
      <c r="F38" s="318"/>
      <c r="G38" s="318"/>
      <c r="H38" s="318"/>
      <c r="I38" s="318"/>
      <c r="J38" s="318"/>
      <c r="K38" s="318"/>
      <c r="L38" s="318"/>
    </row>
    <row r="39" spans="1:12" ht="15" customHeight="1" x14ac:dyDescent="0.25">
      <c r="B39" s="27"/>
      <c r="E39" s="27"/>
      <c r="F39" s="27"/>
      <c r="G39" s="27"/>
      <c r="H39" s="27"/>
      <c r="I39" s="27"/>
      <c r="J39" s="27"/>
      <c r="K39" s="27"/>
      <c r="L39" s="27"/>
    </row>
    <row r="40" spans="1:12" x14ac:dyDescent="0.25">
      <c r="A40" s="27"/>
      <c r="B40" s="27"/>
      <c r="E40" s="27"/>
      <c r="F40" s="27"/>
      <c r="G40" s="27"/>
      <c r="H40" s="27"/>
      <c r="I40" s="27"/>
      <c r="J40" s="27"/>
      <c r="K40" s="27"/>
      <c r="L40" s="27"/>
    </row>
    <row r="41" spans="1:12" ht="15" customHeight="1" x14ac:dyDescent="0.25">
      <c r="A41" s="27"/>
      <c r="B41" s="27"/>
    </row>
    <row r="42" spans="1:12" x14ac:dyDescent="0.25">
      <c r="A42" s="27"/>
      <c r="B42" s="27"/>
      <c r="E42" s="27"/>
      <c r="F42" s="27"/>
      <c r="G42" s="27"/>
      <c r="H42" s="27"/>
      <c r="I42" s="27"/>
      <c r="J42" s="27"/>
      <c r="K42" s="27"/>
      <c r="L42" s="27"/>
    </row>
    <row r="43" spans="1:12" x14ac:dyDescent="0.25">
      <c r="A43" s="27"/>
      <c r="B43" s="27"/>
      <c r="E43" s="27"/>
      <c r="F43" s="27"/>
      <c r="G43" s="27"/>
      <c r="H43" s="27"/>
      <c r="I43" s="27"/>
      <c r="J43" s="27"/>
      <c r="K43" s="27"/>
      <c r="L43" s="27"/>
    </row>
    <row r="44" spans="1:12" x14ac:dyDescent="0.25">
      <c r="A44" s="27"/>
      <c r="B44" s="27"/>
    </row>
    <row r="45" spans="1:12" x14ac:dyDescent="0.25">
      <c r="A45" s="27"/>
      <c r="B45" s="27"/>
    </row>
    <row r="46" spans="1:12" x14ac:dyDescent="0.25">
      <c r="A46" s="27"/>
      <c r="B46" s="27"/>
    </row>
    <row r="47" spans="1:12" ht="15" customHeight="1" x14ac:dyDescent="0.25">
      <c r="A47" s="27"/>
      <c r="B47" s="27"/>
    </row>
    <row r="48" spans="1:12" x14ac:dyDescent="0.25">
      <c r="A48" s="27"/>
      <c r="B48" s="27"/>
      <c r="E48" s="29"/>
      <c r="F48" s="29"/>
      <c r="G48" s="29"/>
      <c r="H48" s="29"/>
      <c r="I48" s="29"/>
      <c r="J48" s="29"/>
      <c r="K48" s="29"/>
      <c r="L48" s="29"/>
    </row>
    <row r="49" spans="5:12" x14ac:dyDescent="0.25">
      <c r="E49" s="29"/>
      <c r="F49" s="29"/>
      <c r="G49" s="29"/>
      <c r="H49" s="29"/>
      <c r="I49" s="29"/>
      <c r="J49" s="29"/>
      <c r="K49" s="29"/>
      <c r="L49" s="29"/>
    </row>
    <row r="50" spans="5:12" x14ac:dyDescent="0.25">
      <c r="E50" s="29"/>
      <c r="F50" s="29"/>
      <c r="G50" s="29"/>
      <c r="H50" s="29"/>
      <c r="I50" s="29"/>
      <c r="J50" s="29"/>
      <c r="K50" s="29"/>
      <c r="L50" s="29"/>
    </row>
    <row r="51" spans="5:12" x14ac:dyDescent="0.25">
      <c r="E51" s="29"/>
      <c r="F51" s="29"/>
      <c r="G51" s="29"/>
      <c r="H51" s="30"/>
      <c r="I51" s="29"/>
      <c r="J51" s="29"/>
      <c r="K51" s="29"/>
      <c r="L51" s="29"/>
    </row>
    <row r="52" spans="5:12" x14ac:dyDescent="0.25">
      <c r="E52" s="29"/>
      <c r="F52" s="29"/>
      <c r="G52" s="29"/>
      <c r="H52" s="29"/>
      <c r="I52" s="29"/>
      <c r="J52" s="29"/>
      <c r="K52" s="29"/>
      <c r="L52" s="29"/>
    </row>
    <row r="53" spans="5:12" x14ac:dyDescent="0.25">
      <c r="E53" s="318"/>
      <c r="F53" s="318"/>
      <c r="G53" s="318"/>
      <c r="H53" s="318"/>
      <c r="I53" s="318"/>
      <c r="J53" s="318"/>
      <c r="K53" s="318"/>
      <c r="L53" s="29"/>
    </row>
  </sheetData>
  <sheetProtection sheet="1" objects="1" scenarios="1" selectLockedCells="1"/>
  <mergeCells count="17">
    <mergeCell ref="N10:R19"/>
    <mergeCell ref="A6:L6"/>
    <mergeCell ref="A8:L9"/>
    <mergeCell ref="A10:L10"/>
    <mergeCell ref="A12:L12"/>
    <mergeCell ref="A14:L15"/>
    <mergeCell ref="A16:L17"/>
    <mergeCell ref="N9:R9"/>
    <mergeCell ref="A7:L7"/>
    <mergeCell ref="E53:K53"/>
    <mergeCell ref="E38:L38"/>
    <mergeCell ref="A37:L37"/>
    <mergeCell ref="A38:B38"/>
    <mergeCell ref="A4:L4"/>
    <mergeCell ref="K21:L22"/>
    <mergeCell ref="K32:L33"/>
    <mergeCell ref="A13:L13"/>
  </mergeCells>
  <printOptions horizontalCentered="1"/>
  <pageMargins left="0" right="0" top="0" bottom="0" header="0" footer="0"/>
  <pageSetup paperSize="9" scale="85" fitToWidth="0" fitToHeight="0" orientation="landscape" r:id="rId1"/>
  <headerFooter>
    <oddFooter>&amp;R&amp;16Page &amp;P/&amp;N</oddFooter>
  </headerFooter>
  <rowBreaks count="1" manualBreakCount="1">
    <brk id="36"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CFDT 17-18 planning par journée</vt:lpstr>
      <vt:lpstr>CFDT planning 17-18 demie j</vt:lpstr>
      <vt:lpstr>Mode d'emploi</vt:lpstr>
      <vt:lpstr>'Mode d''emploi'!Impression_des_titres</vt:lpstr>
      <vt:lpstr>'Mode d''emploi'!Zone_d_impression</vt:lpstr>
    </vt:vector>
  </TitlesOfParts>
  <Company>EDF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E38808</dc:creator>
  <cp:lastModifiedBy>Bruno</cp:lastModifiedBy>
  <cp:lastPrinted>2017-05-12T13:55:39Z</cp:lastPrinted>
  <dcterms:created xsi:type="dcterms:W3CDTF">2016-07-26T13:04:52Z</dcterms:created>
  <dcterms:modified xsi:type="dcterms:W3CDTF">2017-05-12T13:56:41Z</dcterms:modified>
</cp:coreProperties>
</file>